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Amministrazione\Asp\AMMINISTRAZIONE TRASPARENTE\ITP\1 TRIMESTRE 2025\"/>
    </mc:Choice>
  </mc:AlternateContent>
  <xr:revisionPtr revIDLastSave="0" documentId="13_ncr:1_{15B140E9-E8F6-4175-A794-9C1278144BDA}" xr6:coauthVersionLast="36" xr6:coauthVersionMax="36" xr10:uidLastSave="{00000000-0000-0000-0000-000000000000}"/>
  <bookViews>
    <workbookView xWindow="0" yWindow="0" windowWidth="21570" windowHeight="9825" xr2:uid="{49827C5A-E982-4063-9E96-2E5BBCB95A05}"/>
  </bookViews>
  <sheets>
    <sheet name="Foglio1" sheetId="1" r:id="rId1"/>
  </sheets>
  <definedNames>
    <definedName name="_xlnm._FilterDatabase" localSheetId="0" hidden="1">Foglio1!$A$2:$I$147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9" i="1" l="1"/>
  <c r="J147" i="1" l="1"/>
  <c r="K147" i="1" s="1"/>
  <c r="J146" i="1"/>
  <c r="K146" i="1" s="1"/>
  <c r="J145" i="1"/>
  <c r="K145" i="1" s="1"/>
  <c r="J144" i="1"/>
  <c r="K144" i="1" s="1"/>
  <c r="J143" i="1"/>
  <c r="K143" i="1" s="1"/>
  <c r="J142" i="1"/>
  <c r="K142" i="1" s="1"/>
  <c r="J141" i="1"/>
  <c r="K141" i="1" s="1"/>
  <c r="J140" i="1"/>
  <c r="K140" i="1" s="1"/>
  <c r="J139" i="1"/>
  <c r="K139" i="1" s="1"/>
  <c r="J138" i="1"/>
  <c r="K138" i="1" s="1"/>
  <c r="J137" i="1"/>
  <c r="K137" i="1" s="1"/>
  <c r="J136" i="1"/>
  <c r="K136" i="1" s="1"/>
  <c r="J135" i="1"/>
  <c r="K135" i="1" s="1"/>
  <c r="J134" i="1"/>
  <c r="K134" i="1" s="1"/>
  <c r="J133" i="1"/>
  <c r="K133" i="1" s="1"/>
  <c r="J132" i="1"/>
  <c r="K132" i="1" s="1"/>
  <c r="J131" i="1"/>
  <c r="K131" i="1" s="1"/>
  <c r="J130" i="1"/>
  <c r="K130" i="1" s="1"/>
  <c r="J129" i="1"/>
  <c r="K129" i="1" s="1"/>
  <c r="J128" i="1"/>
  <c r="K128" i="1" s="1"/>
  <c r="J127" i="1"/>
  <c r="K127" i="1" s="1"/>
  <c r="J126" i="1"/>
  <c r="K126" i="1" s="1"/>
  <c r="J125" i="1"/>
  <c r="K125" i="1" s="1"/>
  <c r="J124" i="1"/>
  <c r="K124" i="1" s="1"/>
  <c r="J123" i="1"/>
  <c r="K123" i="1" s="1"/>
  <c r="J122" i="1"/>
  <c r="K122" i="1" s="1"/>
  <c r="J121" i="1"/>
  <c r="K121" i="1" s="1"/>
  <c r="J120" i="1"/>
  <c r="K120" i="1" s="1"/>
  <c r="J119" i="1"/>
  <c r="K119" i="1" s="1"/>
  <c r="J118" i="1"/>
  <c r="K118" i="1" s="1"/>
  <c r="J117" i="1"/>
  <c r="K117" i="1" s="1"/>
  <c r="J116" i="1"/>
  <c r="K116" i="1" s="1"/>
  <c r="J115" i="1"/>
  <c r="K115" i="1" s="1"/>
  <c r="J114" i="1"/>
  <c r="K114" i="1" s="1"/>
  <c r="J113" i="1"/>
  <c r="K113" i="1" s="1"/>
  <c r="J112" i="1"/>
  <c r="K112" i="1" s="1"/>
  <c r="J111" i="1"/>
  <c r="K111" i="1" s="1"/>
  <c r="J110" i="1"/>
  <c r="K110" i="1" s="1"/>
  <c r="J109" i="1"/>
  <c r="K109" i="1" s="1"/>
  <c r="J108" i="1"/>
  <c r="K108" i="1" s="1"/>
  <c r="J107" i="1"/>
  <c r="K107" i="1" s="1"/>
  <c r="J106" i="1"/>
  <c r="K106" i="1" s="1"/>
  <c r="J105" i="1"/>
  <c r="K105" i="1" s="1"/>
  <c r="J104" i="1"/>
  <c r="K104" i="1" s="1"/>
  <c r="J103" i="1"/>
  <c r="K103" i="1" s="1"/>
  <c r="J102" i="1"/>
  <c r="K102" i="1" s="1"/>
  <c r="J101" i="1"/>
  <c r="K101" i="1" s="1"/>
  <c r="J100" i="1"/>
  <c r="K100" i="1" s="1"/>
  <c r="J99" i="1"/>
  <c r="K99" i="1" s="1"/>
  <c r="J98" i="1"/>
  <c r="K98" i="1" s="1"/>
  <c r="J97" i="1"/>
  <c r="K97" i="1" s="1"/>
  <c r="J96" i="1"/>
  <c r="K96" i="1" s="1"/>
  <c r="J95" i="1"/>
  <c r="K95" i="1" s="1"/>
  <c r="J94" i="1"/>
  <c r="K94" i="1" s="1"/>
  <c r="J93" i="1"/>
  <c r="K93" i="1" s="1"/>
  <c r="J92" i="1"/>
  <c r="K92" i="1" s="1"/>
  <c r="J91" i="1"/>
  <c r="K91" i="1" s="1"/>
  <c r="J90" i="1"/>
  <c r="K90" i="1" s="1"/>
  <c r="J89" i="1"/>
  <c r="K89" i="1" s="1"/>
  <c r="J88" i="1"/>
  <c r="K88" i="1" s="1"/>
  <c r="J87" i="1"/>
  <c r="K87" i="1" s="1"/>
  <c r="J86" i="1"/>
  <c r="K86" i="1" s="1"/>
  <c r="J85" i="1"/>
  <c r="K85" i="1" s="1"/>
  <c r="J84" i="1"/>
  <c r="K84" i="1" s="1"/>
  <c r="J83" i="1"/>
  <c r="K83" i="1" s="1"/>
  <c r="J82" i="1"/>
  <c r="K82" i="1" s="1"/>
  <c r="J81" i="1"/>
  <c r="K81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70" i="1"/>
  <c r="K70" i="1" s="1"/>
  <c r="J69" i="1"/>
  <c r="K69" i="1" s="1"/>
  <c r="J68" i="1"/>
  <c r="K68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  <c r="J3" i="1"/>
  <c r="K3" i="1" s="1"/>
  <c r="K149" i="1" l="1"/>
  <c r="H150" i="1" s="1"/>
</calcChain>
</file>

<file path=xl/sharedStrings.xml><?xml version="1.0" encoding="utf-8"?>
<sst xmlns="http://schemas.openxmlformats.org/spreadsheetml/2006/main" count="448" uniqueCount="155">
  <si>
    <t>DATA DOCUMENTO</t>
  </si>
  <si>
    <t>DATA REG.</t>
  </si>
  <si>
    <t>REGISTRO</t>
  </si>
  <si>
    <t>NUMERO DOCUMENTO</t>
  </si>
  <si>
    <t>IMPORTO</t>
  </si>
  <si>
    <t>CONDIZIONE DI PAGAMENTO</t>
  </si>
  <si>
    <t>DATA PAGAMENTO</t>
  </si>
  <si>
    <t>NUMERO DISTINTA</t>
  </si>
  <si>
    <t>A</t>
  </si>
  <si>
    <t>ACCREDITO SU C/C BANCARIO</t>
  </si>
  <si>
    <t>E</t>
  </si>
  <si>
    <t>29/PA</t>
  </si>
  <si>
    <t>1</t>
  </si>
  <si>
    <t>1/PA</t>
  </si>
  <si>
    <t>4/PA</t>
  </si>
  <si>
    <t>5/PA</t>
  </si>
  <si>
    <t>DATA SCADENZA EFFETTIVA</t>
  </si>
  <si>
    <t>DIFFERENZA GIORNI TRA DATE DI PAGAMENTO E SCADENZA</t>
  </si>
  <si>
    <t>RITARDO PONDERATO</t>
  </si>
  <si>
    <t>INDICE TEMPESTIVITA' PAGAMENTI 1 TRIMESTRE 2024</t>
  </si>
  <si>
    <t>1/11/78</t>
  </si>
  <si>
    <t>5200029696</t>
  </si>
  <si>
    <t>2660-2024/PA</t>
  </si>
  <si>
    <t>2661-2024/PA</t>
  </si>
  <si>
    <t>2662-2024/PA</t>
  </si>
  <si>
    <t>700 /PA</t>
  </si>
  <si>
    <t>703 /PA</t>
  </si>
  <si>
    <t>112407372434</t>
  </si>
  <si>
    <t>112407372435</t>
  </si>
  <si>
    <t>93</t>
  </si>
  <si>
    <t>94</t>
  </si>
  <si>
    <t>VA-21254</t>
  </si>
  <si>
    <t>2288/10</t>
  </si>
  <si>
    <t>176/001</t>
  </si>
  <si>
    <t>4PA</t>
  </si>
  <si>
    <t>2287/10</t>
  </si>
  <si>
    <t>AV_22</t>
  </si>
  <si>
    <t>7824013773</t>
  </si>
  <si>
    <t>7824013772</t>
  </si>
  <si>
    <t>5950304618</t>
  </si>
  <si>
    <t>24145770</t>
  </si>
  <si>
    <t>24145769</t>
  </si>
  <si>
    <t>48/FE</t>
  </si>
  <si>
    <t>3</t>
  </si>
  <si>
    <t>FV24-3385</t>
  </si>
  <si>
    <t>34</t>
  </si>
  <si>
    <t>2024P00021</t>
  </si>
  <si>
    <t>2024P00022</t>
  </si>
  <si>
    <t>2780/V</t>
  </si>
  <si>
    <t>2024P00020</t>
  </si>
  <si>
    <t>04216/2</t>
  </si>
  <si>
    <t>6364 FTE</t>
  </si>
  <si>
    <t>702 /PA</t>
  </si>
  <si>
    <t>701 /PA</t>
  </si>
  <si>
    <t>704 /PA</t>
  </si>
  <si>
    <t>6/PA</t>
  </si>
  <si>
    <t>412423651371</t>
  </si>
  <si>
    <t>705 /PA</t>
  </si>
  <si>
    <t>000117/PA</t>
  </si>
  <si>
    <t>949/S4</t>
  </si>
  <si>
    <t>173-V5-2024</t>
  </si>
  <si>
    <t>44 / PA</t>
  </si>
  <si>
    <t>45 / PA</t>
  </si>
  <si>
    <t>2/PA</t>
  </si>
  <si>
    <t>30/E</t>
  </si>
  <si>
    <t>112407665884</t>
  </si>
  <si>
    <t>FPA 2/25</t>
  </si>
  <si>
    <t>112407674471</t>
  </si>
  <si>
    <t>5200031884</t>
  </si>
  <si>
    <t>5200031885</t>
  </si>
  <si>
    <t>5200031741</t>
  </si>
  <si>
    <t>5200032141</t>
  </si>
  <si>
    <t>1625000821</t>
  </si>
  <si>
    <t>1625000820</t>
  </si>
  <si>
    <t>P10</t>
  </si>
  <si>
    <t>10000012751</t>
  </si>
  <si>
    <t>2922-2024/PA</t>
  </si>
  <si>
    <t>2920-2024/PA</t>
  </si>
  <si>
    <t>2921-2024/PA</t>
  </si>
  <si>
    <t>40170312</t>
  </si>
  <si>
    <t>16</t>
  </si>
  <si>
    <t>005200106569</t>
  </si>
  <si>
    <t>40172457</t>
  </si>
  <si>
    <t>40172456</t>
  </si>
  <si>
    <t>1/FE/NC</t>
  </si>
  <si>
    <t>17/10</t>
  </si>
  <si>
    <t>1/001</t>
  </si>
  <si>
    <t>4/2025</t>
  </si>
  <si>
    <t>1FPA</t>
  </si>
  <si>
    <t>00010000293</t>
  </si>
  <si>
    <t>31/10</t>
  </si>
  <si>
    <t>1003164450</t>
  </si>
  <si>
    <t>9398/PA</t>
  </si>
  <si>
    <t>04631/2</t>
  </si>
  <si>
    <t>9438/PA</t>
  </si>
  <si>
    <t>9441/PA</t>
  </si>
  <si>
    <t>9446/PA</t>
  </si>
  <si>
    <t>738 /PA</t>
  </si>
  <si>
    <t>7/PA</t>
  </si>
  <si>
    <t>412501836255</t>
  </si>
  <si>
    <t>000006/PA</t>
  </si>
  <si>
    <t>9758/PA</t>
  </si>
  <si>
    <t>0/157</t>
  </si>
  <si>
    <t>1010938944</t>
  </si>
  <si>
    <t>10/PA</t>
  </si>
  <si>
    <t>51/10</t>
  </si>
  <si>
    <t>11/2025</t>
  </si>
  <si>
    <t>S00040</t>
  </si>
  <si>
    <t>447/FPA</t>
  </si>
  <si>
    <t>2024P00023</t>
  </si>
  <si>
    <t>2024P00024</t>
  </si>
  <si>
    <t>0000002/F</t>
  </si>
  <si>
    <t>7824015202</t>
  </si>
  <si>
    <t>2 / PA</t>
  </si>
  <si>
    <t>3 / PA</t>
  </si>
  <si>
    <t>112408603243</t>
  </si>
  <si>
    <t>71/10</t>
  </si>
  <si>
    <t>0/288</t>
  </si>
  <si>
    <t>5200000867</t>
  </si>
  <si>
    <t>120 /PA</t>
  </si>
  <si>
    <t>118 /PA</t>
  </si>
  <si>
    <t>117 /PA</t>
  </si>
  <si>
    <t>119 /PA</t>
  </si>
  <si>
    <t>3174-2024/PA</t>
  </si>
  <si>
    <t>3176-2024/PA</t>
  </si>
  <si>
    <t>3175-2024/PA</t>
  </si>
  <si>
    <t>7X05512289</t>
  </si>
  <si>
    <t>7825000468</t>
  </si>
  <si>
    <t>7825000469</t>
  </si>
  <si>
    <t>5200002350</t>
  </si>
  <si>
    <t>5200002351</t>
  </si>
  <si>
    <t>5200002349</t>
  </si>
  <si>
    <t>E21</t>
  </si>
  <si>
    <t>38512500010739</t>
  </si>
  <si>
    <t>7X00432385</t>
  </si>
  <si>
    <t>1003717047</t>
  </si>
  <si>
    <t>112408861978</t>
  </si>
  <si>
    <t>112408861977</t>
  </si>
  <si>
    <t>00010001906</t>
  </si>
  <si>
    <t>108/S4</t>
  </si>
  <si>
    <t>112500546450</t>
  </si>
  <si>
    <t>24/001</t>
  </si>
  <si>
    <t>2652509081</t>
  </si>
  <si>
    <t>2652509075</t>
  </si>
  <si>
    <t>2652509077</t>
  </si>
  <si>
    <t>2652509079</t>
  </si>
  <si>
    <t>V2/512439</t>
  </si>
  <si>
    <t>000014/PA</t>
  </si>
  <si>
    <t>FV25-0362</t>
  </si>
  <si>
    <t>449/V</t>
  </si>
  <si>
    <t>5 / PA</t>
  </si>
  <si>
    <t>7825001329</t>
  </si>
  <si>
    <t>7825001328</t>
  </si>
  <si>
    <t>412504287096</t>
  </si>
  <si>
    <t>Elenco delle scadenze saldate dal 01/01/2025 al 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</si>
</sst>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2" fontId="2" fillId="0" borderId="0" xfId="0" applyNumberFormat="1" applyFont="1" applyBorder="1" applyAlignment="1">
      <alignment vertical="center" wrapText="1"/>
    </xf>
    <xf numFmtId="49" fontId="3" fillId="0" borderId="1" xfId="0" applyNumberFormat="1" applyFont="1" applyBorder="1"/>
    <xf numFmtId="49" fontId="0" fillId="0" borderId="1" xfId="0" applyNumberFormat="1" applyFont="1" applyBorder="1"/>
    <xf numFmtId="0" fontId="0" fillId="0" borderId="1" xfId="0" applyFont="1" applyBorder="1"/>
    <xf numFmtId="49" fontId="4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/>
    </xf>
    <xf numFmtId="49" fontId="2" fillId="0" borderId="0" xfId="0" applyNumberFormat="1" applyFont="1"/>
    <xf numFmtId="4" fontId="2" fillId="0" borderId="0" xfId="0" applyNumberFormat="1" applyFont="1"/>
    <xf numFmtId="3" fontId="2" fillId="0" borderId="0" xfId="0" applyNumberFormat="1" applyFont="1"/>
    <xf numFmtId="4" fontId="4" fillId="2" borderId="0" xfId="0" applyNumberFormat="1" applyFont="1" applyFill="1"/>
    <xf numFmtId="0" fontId="4" fillId="2" borderId="0" xfId="0" applyFont="1" applyFill="1"/>
    <xf numFmtId="49" fontId="4" fillId="2" borderId="2" xfId="0" applyNumberFormat="1" applyFont="1" applyFill="1" applyBorder="1" applyAlignment="1">
      <alignment horizontal="center" wrapText="1"/>
    </xf>
    <xf numFmtId="49" fontId="4" fillId="2" borderId="3" xfId="0" applyNumberFormat="1" applyFont="1" applyFill="1" applyBorder="1" applyAlignment="1">
      <alignment horizontal="center" wrapText="1"/>
    </xf>
    <xf numFmtId="4" fontId="4" fillId="2" borderId="4" xfId="0" applyNumberFormat="1" applyFont="1" applyFill="1" applyBorder="1"/>
    <xf numFmtId="49" fontId="4" fillId="0" borderId="0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righ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right" vertical="center" wrapText="1"/>
    </xf>
    <xf numFmtId="49" fontId="5" fillId="0" borderId="1" xfId="0" applyNumberFormat="1" applyFont="1" applyFill="1" applyBorder="1" applyAlignment="1" applyProtection="1">
      <alignment horizontal="righ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B93E4-5653-4A04-8F42-C780BA936B92}">
  <dimension ref="A1:O152"/>
  <sheetViews>
    <sheetView tabSelected="1" zoomScaleNormal="100" workbookViewId="0">
      <pane ySplit="2" topLeftCell="A3" activePane="bottomLeft" state="frozen"/>
      <selection pane="bottomLeft" activeCell="I13" sqref="I13"/>
    </sheetView>
  </sheetViews>
  <sheetFormatPr defaultRowHeight="12.75" x14ac:dyDescent="0.2"/>
  <cols>
    <col min="1" max="1" width="16.28515625" style="9" bestFit="1" customWidth="1"/>
    <col min="2" max="2" width="13.7109375" style="9" bestFit="1" customWidth="1"/>
    <col min="3" max="3" width="10.42578125" style="9" customWidth="1"/>
    <col min="4" max="4" width="19.28515625" style="9" bestFit="1" customWidth="1"/>
    <col min="5" max="5" width="13" style="10" bestFit="1" customWidth="1"/>
    <col min="6" max="6" width="27.7109375" style="9" bestFit="1" customWidth="1"/>
    <col min="7" max="7" width="16.140625" style="9" bestFit="1" customWidth="1"/>
    <col min="8" max="8" width="15.7109375" style="11" bestFit="1" customWidth="1"/>
    <col min="9" max="9" width="14.140625" style="9" bestFit="1" customWidth="1"/>
    <col min="10" max="10" width="14.140625" style="7" customWidth="1"/>
    <col min="11" max="11" width="14.85546875" style="7" customWidth="1"/>
    <col min="12" max="16384" width="9.140625" style="7"/>
  </cols>
  <sheetData>
    <row r="1" spans="1:15" ht="38.25" customHeight="1" x14ac:dyDescent="0.2">
      <c r="A1" s="6" t="s">
        <v>154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5" s="8" customFormat="1" ht="75" x14ac:dyDescent="0.2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  <c r="H2" s="18" t="s">
        <v>7</v>
      </c>
      <c r="I2" s="19" t="s">
        <v>16</v>
      </c>
      <c r="J2" s="1" t="s">
        <v>17</v>
      </c>
      <c r="K2" s="1" t="s">
        <v>18</v>
      </c>
    </row>
    <row r="3" spans="1:15" ht="15" x14ac:dyDescent="0.25">
      <c r="A3" s="20">
        <v>45614</v>
      </c>
      <c r="B3" s="20">
        <v>45629</v>
      </c>
      <c r="C3" s="21" t="s">
        <v>10</v>
      </c>
      <c r="D3" s="21" t="s">
        <v>20</v>
      </c>
      <c r="E3" s="22">
        <v>1311.3</v>
      </c>
      <c r="F3" s="3" t="s">
        <v>9</v>
      </c>
      <c r="G3" s="20">
        <v>45672</v>
      </c>
      <c r="H3" s="26">
        <v>13</v>
      </c>
      <c r="I3" s="20">
        <v>45659</v>
      </c>
      <c r="J3" s="4">
        <f t="shared" ref="J3:J34" si="0">+G3-I3</f>
        <v>13</v>
      </c>
      <c r="K3" s="5">
        <f t="shared" ref="K3:K34" si="1">PRODUCT(E3,J3)</f>
        <v>17046.899999999998</v>
      </c>
    </row>
    <row r="4" spans="1:15" ht="15" x14ac:dyDescent="0.25">
      <c r="A4" s="20">
        <v>45626</v>
      </c>
      <c r="B4" s="20">
        <v>45649</v>
      </c>
      <c r="C4" s="23" t="s">
        <v>10</v>
      </c>
      <c r="D4" s="23" t="s">
        <v>21</v>
      </c>
      <c r="E4" s="24">
        <v>336.55</v>
      </c>
      <c r="F4" s="4" t="s">
        <v>9</v>
      </c>
      <c r="G4" s="25">
        <v>45665</v>
      </c>
      <c r="H4" s="27">
        <v>8</v>
      </c>
      <c r="I4" s="25">
        <v>45667</v>
      </c>
      <c r="J4" s="4">
        <f t="shared" si="0"/>
        <v>-2</v>
      </c>
      <c r="K4" s="5">
        <f t="shared" si="1"/>
        <v>-673.1</v>
      </c>
    </row>
    <row r="5" spans="1:15" ht="15" x14ac:dyDescent="0.25">
      <c r="A5" s="20">
        <v>45596</v>
      </c>
      <c r="B5" s="20">
        <v>45616</v>
      </c>
      <c r="C5" s="23" t="s">
        <v>10</v>
      </c>
      <c r="D5" s="23" t="s">
        <v>22</v>
      </c>
      <c r="E5" s="24">
        <v>4378.66</v>
      </c>
      <c r="F5" s="4" t="s">
        <v>9</v>
      </c>
      <c r="G5" s="25">
        <v>45665</v>
      </c>
      <c r="H5" s="27">
        <v>11</v>
      </c>
      <c r="I5" s="25">
        <v>45668</v>
      </c>
      <c r="J5" s="4">
        <f t="shared" si="0"/>
        <v>-3</v>
      </c>
      <c r="K5" s="5">
        <f t="shared" si="1"/>
        <v>-13135.98</v>
      </c>
    </row>
    <row r="6" spans="1:15" ht="15" x14ac:dyDescent="0.25">
      <c r="A6" s="20">
        <v>45596</v>
      </c>
      <c r="B6" s="20">
        <v>45616</v>
      </c>
      <c r="C6" s="23" t="s">
        <v>10</v>
      </c>
      <c r="D6" s="23" t="s">
        <v>23</v>
      </c>
      <c r="E6" s="24">
        <v>64704.7</v>
      </c>
      <c r="F6" s="4" t="s">
        <v>9</v>
      </c>
      <c r="G6" s="25">
        <v>45665</v>
      </c>
      <c r="H6" s="27">
        <v>11</v>
      </c>
      <c r="I6" s="25">
        <v>45668</v>
      </c>
      <c r="J6" s="4">
        <f t="shared" si="0"/>
        <v>-3</v>
      </c>
      <c r="K6" s="5">
        <f t="shared" si="1"/>
        <v>-194114.09999999998</v>
      </c>
    </row>
    <row r="7" spans="1:15" ht="15" x14ac:dyDescent="0.25">
      <c r="A7" s="20">
        <v>45596</v>
      </c>
      <c r="B7" s="20">
        <v>45616</v>
      </c>
      <c r="C7" s="23" t="s">
        <v>10</v>
      </c>
      <c r="D7" s="23" t="s">
        <v>24</v>
      </c>
      <c r="E7" s="24">
        <v>6917.7</v>
      </c>
      <c r="F7" s="4" t="s">
        <v>9</v>
      </c>
      <c r="G7" s="25">
        <v>45665</v>
      </c>
      <c r="H7" s="27">
        <v>11</v>
      </c>
      <c r="I7" s="25">
        <v>45668</v>
      </c>
      <c r="J7" s="4">
        <f t="shared" si="0"/>
        <v>-3</v>
      </c>
      <c r="K7" s="5">
        <f t="shared" si="1"/>
        <v>-20753.099999999999</v>
      </c>
    </row>
    <row r="8" spans="1:15" ht="15" x14ac:dyDescent="0.25">
      <c r="A8" s="20">
        <v>45626</v>
      </c>
      <c r="B8" s="20">
        <v>45649</v>
      </c>
      <c r="C8" s="23" t="s">
        <v>10</v>
      </c>
      <c r="D8" s="23" t="s">
        <v>25</v>
      </c>
      <c r="E8" s="24">
        <v>2020.63</v>
      </c>
      <c r="F8" s="4" t="s">
        <v>9</v>
      </c>
      <c r="G8" s="25">
        <v>45665</v>
      </c>
      <c r="H8" s="27">
        <v>7</v>
      </c>
      <c r="I8" s="25">
        <v>45668</v>
      </c>
      <c r="J8" s="4">
        <f t="shared" si="0"/>
        <v>-3</v>
      </c>
      <c r="K8" s="5">
        <f t="shared" si="1"/>
        <v>-6061.89</v>
      </c>
    </row>
    <row r="9" spans="1:15" ht="15" x14ac:dyDescent="0.25">
      <c r="A9" s="20">
        <v>45626</v>
      </c>
      <c r="B9" s="20">
        <v>45649</v>
      </c>
      <c r="C9" s="23" t="s">
        <v>10</v>
      </c>
      <c r="D9" s="23" t="s">
        <v>26</v>
      </c>
      <c r="E9" s="24">
        <v>2890.58</v>
      </c>
      <c r="F9" s="4" t="s">
        <v>9</v>
      </c>
      <c r="G9" s="25">
        <v>45665</v>
      </c>
      <c r="H9" s="27">
        <v>7</v>
      </c>
      <c r="I9" s="25">
        <v>45668</v>
      </c>
      <c r="J9" s="4">
        <f t="shared" si="0"/>
        <v>-3</v>
      </c>
      <c r="K9" s="5">
        <f t="shared" si="1"/>
        <v>-8671.74</v>
      </c>
      <c r="O9" s="9"/>
    </row>
    <row r="10" spans="1:15" ht="15" x14ac:dyDescent="0.25">
      <c r="A10" s="20">
        <v>45626</v>
      </c>
      <c r="B10" s="20">
        <v>45649</v>
      </c>
      <c r="C10" s="23" t="s">
        <v>10</v>
      </c>
      <c r="D10" s="23" t="s">
        <v>11</v>
      </c>
      <c r="E10" s="24">
        <v>2196.96</v>
      </c>
      <c r="F10" s="4" t="s">
        <v>9</v>
      </c>
      <c r="G10" s="25">
        <v>45665</v>
      </c>
      <c r="H10" s="27">
        <v>10</v>
      </c>
      <c r="I10" s="25">
        <v>45669</v>
      </c>
      <c r="J10" s="4">
        <f t="shared" si="0"/>
        <v>-4</v>
      </c>
      <c r="K10" s="5">
        <f t="shared" si="1"/>
        <v>-8787.84</v>
      </c>
    </row>
    <row r="11" spans="1:15" ht="15" x14ac:dyDescent="0.25">
      <c r="A11" s="20">
        <v>45583</v>
      </c>
      <c r="B11" s="20">
        <v>45594</v>
      </c>
      <c r="C11" s="23" t="s">
        <v>10</v>
      </c>
      <c r="D11" s="23" t="s">
        <v>27</v>
      </c>
      <c r="E11" s="24">
        <v>13.01</v>
      </c>
      <c r="F11" s="4" t="s">
        <v>9</v>
      </c>
      <c r="G11" s="25">
        <v>45665</v>
      </c>
      <c r="H11" s="27">
        <v>9</v>
      </c>
      <c r="I11" s="25">
        <v>45673</v>
      </c>
      <c r="J11" s="4">
        <f t="shared" si="0"/>
        <v>-8</v>
      </c>
      <c r="K11" s="5">
        <f t="shared" si="1"/>
        <v>-104.08</v>
      </c>
    </row>
    <row r="12" spans="1:15" ht="15" x14ac:dyDescent="0.25">
      <c r="A12" s="20">
        <v>45583</v>
      </c>
      <c r="B12" s="20">
        <v>45594</v>
      </c>
      <c r="C12" s="23" t="s">
        <v>10</v>
      </c>
      <c r="D12" s="23" t="s">
        <v>28</v>
      </c>
      <c r="E12" s="24">
        <v>5.03</v>
      </c>
      <c r="F12" s="4" t="s">
        <v>9</v>
      </c>
      <c r="G12" s="25">
        <v>45665</v>
      </c>
      <c r="H12" s="27">
        <v>9</v>
      </c>
      <c r="I12" s="25">
        <v>45673</v>
      </c>
      <c r="J12" s="4">
        <f t="shared" si="0"/>
        <v>-8</v>
      </c>
      <c r="K12" s="5">
        <f t="shared" si="1"/>
        <v>-40.24</v>
      </c>
    </row>
    <row r="13" spans="1:15" ht="15" x14ac:dyDescent="0.25">
      <c r="A13" s="20">
        <v>45643</v>
      </c>
      <c r="B13" s="20">
        <v>45649</v>
      </c>
      <c r="C13" s="23" t="s">
        <v>10</v>
      </c>
      <c r="D13" s="23" t="s">
        <v>29</v>
      </c>
      <c r="E13" s="24">
        <v>11313</v>
      </c>
      <c r="F13" s="4" t="s">
        <v>9</v>
      </c>
      <c r="G13" s="25">
        <v>45672</v>
      </c>
      <c r="H13" s="27">
        <v>14</v>
      </c>
      <c r="I13" s="25">
        <v>45673</v>
      </c>
      <c r="J13" s="4">
        <f t="shared" si="0"/>
        <v>-1</v>
      </c>
      <c r="K13" s="5">
        <f t="shared" si="1"/>
        <v>-11313</v>
      </c>
    </row>
    <row r="14" spans="1:15" ht="15" x14ac:dyDescent="0.25">
      <c r="A14" s="20">
        <v>45643</v>
      </c>
      <c r="B14" s="20">
        <v>45649</v>
      </c>
      <c r="C14" s="23" t="s">
        <v>10</v>
      </c>
      <c r="D14" s="23" t="s">
        <v>30</v>
      </c>
      <c r="E14" s="24">
        <v>8825</v>
      </c>
      <c r="F14" s="4" t="s">
        <v>9</v>
      </c>
      <c r="G14" s="25">
        <v>45672</v>
      </c>
      <c r="H14" s="27">
        <v>15</v>
      </c>
      <c r="I14" s="25">
        <v>45673</v>
      </c>
      <c r="J14" s="4">
        <f t="shared" si="0"/>
        <v>-1</v>
      </c>
      <c r="K14" s="5">
        <f t="shared" si="1"/>
        <v>-8825</v>
      </c>
    </row>
    <row r="15" spans="1:15" ht="15" x14ac:dyDescent="0.25">
      <c r="A15" s="20">
        <v>45639</v>
      </c>
      <c r="B15" s="20">
        <v>45649</v>
      </c>
      <c r="C15" s="23" t="s">
        <v>10</v>
      </c>
      <c r="D15" s="23" t="s">
        <v>31</v>
      </c>
      <c r="E15" s="24">
        <v>488.92</v>
      </c>
      <c r="F15" s="4" t="s">
        <v>9</v>
      </c>
      <c r="G15" s="25">
        <v>45672</v>
      </c>
      <c r="H15" s="27">
        <v>16</v>
      </c>
      <c r="I15" s="25">
        <v>45675</v>
      </c>
      <c r="J15" s="4">
        <f t="shared" si="0"/>
        <v>-3</v>
      </c>
      <c r="K15" s="5">
        <f t="shared" si="1"/>
        <v>-1466.76</v>
      </c>
    </row>
    <row r="16" spans="1:15" ht="15" x14ac:dyDescent="0.25">
      <c r="A16" s="20">
        <v>45649</v>
      </c>
      <c r="B16" s="20">
        <v>45649</v>
      </c>
      <c r="C16" s="23" t="s">
        <v>10</v>
      </c>
      <c r="D16" s="23" t="s">
        <v>32</v>
      </c>
      <c r="E16" s="24">
        <v>2069.14</v>
      </c>
      <c r="F16" s="4" t="s">
        <v>9</v>
      </c>
      <c r="G16" s="25">
        <v>45672</v>
      </c>
      <c r="H16" s="27">
        <v>18</v>
      </c>
      <c r="I16" s="25">
        <v>45679</v>
      </c>
      <c r="J16" s="4">
        <f t="shared" si="0"/>
        <v>-7</v>
      </c>
      <c r="K16" s="5">
        <f t="shared" si="1"/>
        <v>-14483.98</v>
      </c>
    </row>
    <row r="17" spans="1:11" ht="15" x14ac:dyDescent="0.25">
      <c r="A17" s="20">
        <v>45649</v>
      </c>
      <c r="B17" s="20">
        <v>45650</v>
      </c>
      <c r="C17" s="23" t="s">
        <v>8</v>
      </c>
      <c r="D17" s="23" t="s">
        <v>33</v>
      </c>
      <c r="E17" s="24">
        <v>1224</v>
      </c>
      <c r="F17" s="4" t="s">
        <v>9</v>
      </c>
      <c r="G17" s="25">
        <v>45672</v>
      </c>
      <c r="H17" s="27">
        <v>19</v>
      </c>
      <c r="I17" s="25">
        <v>45680</v>
      </c>
      <c r="J17" s="4">
        <f t="shared" si="0"/>
        <v>-8</v>
      </c>
      <c r="K17" s="5">
        <f t="shared" si="1"/>
        <v>-9792</v>
      </c>
    </row>
    <row r="18" spans="1:11" ht="15" x14ac:dyDescent="0.25">
      <c r="A18" s="20">
        <v>45650</v>
      </c>
      <c r="B18" s="20">
        <v>45657</v>
      </c>
      <c r="C18" s="23" t="s">
        <v>8</v>
      </c>
      <c r="D18" s="23" t="s">
        <v>34</v>
      </c>
      <c r="E18" s="24">
        <v>4008</v>
      </c>
      <c r="F18" s="4" t="s">
        <v>9</v>
      </c>
      <c r="G18" s="25">
        <v>45672</v>
      </c>
      <c r="H18" s="27">
        <v>20</v>
      </c>
      <c r="I18" s="25">
        <v>45680</v>
      </c>
      <c r="J18" s="4">
        <f t="shared" si="0"/>
        <v>-8</v>
      </c>
      <c r="K18" s="5">
        <f t="shared" si="1"/>
        <v>-32064</v>
      </c>
    </row>
    <row r="19" spans="1:11" ht="15" x14ac:dyDescent="0.25">
      <c r="A19" s="20">
        <v>45649</v>
      </c>
      <c r="B19" s="20">
        <v>45649</v>
      </c>
      <c r="C19" s="23" t="s">
        <v>10</v>
      </c>
      <c r="D19" s="23" t="s">
        <v>35</v>
      </c>
      <c r="E19" s="24">
        <v>208</v>
      </c>
      <c r="F19" s="4" t="s">
        <v>9</v>
      </c>
      <c r="G19" s="25">
        <v>45672</v>
      </c>
      <c r="H19" s="27">
        <v>17</v>
      </c>
      <c r="I19" s="25">
        <v>45680</v>
      </c>
      <c r="J19" s="4">
        <f t="shared" si="0"/>
        <v>-8</v>
      </c>
      <c r="K19" s="5">
        <f t="shared" si="1"/>
        <v>-1664</v>
      </c>
    </row>
    <row r="20" spans="1:11" ht="15" x14ac:dyDescent="0.25">
      <c r="A20" s="20">
        <v>45592</v>
      </c>
      <c r="B20" s="20">
        <v>45594</v>
      </c>
      <c r="C20" s="23" t="s">
        <v>8</v>
      </c>
      <c r="D20" s="23" t="s">
        <v>36</v>
      </c>
      <c r="E20" s="24">
        <v>1024.26</v>
      </c>
      <c r="F20" s="4" t="s">
        <v>9</v>
      </c>
      <c r="G20" s="25">
        <v>45672</v>
      </c>
      <c r="H20" s="27">
        <v>22</v>
      </c>
      <c r="I20" s="25">
        <v>45682</v>
      </c>
      <c r="J20" s="4">
        <f t="shared" si="0"/>
        <v>-10</v>
      </c>
      <c r="K20" s="5">
        <f t="shared" si="1"/>
        <v>-10242.6</v>
      </c>
    </row>
    <row r="21" spans="1:11" ht="15" x14ac:dyDescent="0.25">
      <c r="A21" s="20">
        <v>45625</v>
      </c>
      <c r="B21" s="20">
        <v>45626</v>
      </c>
      <c r="C21" s="23" t="s">
        <v>10</v>
      </c>
      <c r="D21" s="23" t="s">
        <v>37</v>
      </c>
      <c r="E21" s="24">
        <v>7771.51</v>
      </c>
      <c r="F21" s="4" t="s">
        <v>9</v>
      </c>
      <c r="G21" s="25">
        <v>45672</v>
      </c>
      <c r="H21" s="27">
        <v>23</v>
      </c>
      <c r="I21" s="25">
        <v>45685</v>
      </c>
      <c r="J21" s="4">
        <f t="shared" si="0"/>
        <v>-13</v>
      </c>
      <c r="K21" s="5">
        <f t="shared" si="1"/>
        <v>-101029.63</v>
      </c>
    </row>
    <row r="22" spans="1:11" ht="15" x14ac:dyDescent="0.25">
      <c r="A22" s="20">
        <v>45625</v>
      </c>
      <c r="B22" s="20">
        <v>45626</v>
      </c>
      <c r="C22" s="23" t="s">
        <v>10</v>
      </c>
      <c r="D22" s="23" t="s">
        <v>38</v>
      </c>
      <c r="E22" s="24">
        <v>1057.76</v>
      </c>
      <c r="F22" s="4" t="s">
        <v>9</v>
      </c>
      <c r="G22" s="25">
        <v>45672</v>
      </c>
      <c r="H22" s="27">
        <v>23</v>
      </c>
      <c r="I22" s="25">
        <v>45685</v>
      </c>
      <c r="J22" s="4">
        <f t="shared" si="0"/>
        <v>-13</v>
      </c>
      <c r="K22" s="5">
        <f t="shared" si="1"/>
        <v>-13750.88</v>
      </c>
    </row>
    <row r="23" spans="1:11" ht="15" x14ac:dyDescent="0.25">
      <c r="A23" s="20">
        <v>45523</v>
      </c>
      <c r="B23" s="20">
        <v>45534</v>
      </c>
      <c r="C23" s="23" t="s">
        <v>10</v>
      </c>
      <c r="D23" s="23" t="s">
        <v>39</v>
      </c>
      <c r="E23" s="24">
        <v>6901.55</v>
      </c>
      <c r="F23" s="4" t="s">
        <v>9</v>
      </c>
      <c r="G23" s="25">
        <v>45672</v>
      </c>
      <c r="H23" s="27">
        <v>24</v>
      </c>
      <c r="I23" s="25">
        <v>45686</v>
      </c>
      <c r="J23" s="4">
        <f t="shared" si="0"/>
        <v>-14</v>
      </c>
      <c r="K23" s="5">
        <f t="shared" si="1"/>
        <v>-96621.7</v>
      </c>
    </row>
    <row r="24" spans="1:11" ht="15" x14ac:dyDescent="0.25">
      <c r="A24" s="20">
        <v>45626</v>
      </c>
      <c r="B24" s="20">
        <v>45629</v>
      </c>
      <c r="C24" s="23" t="s">
        <v>10</v>
      </c>
      <c r="D24" s="23" t="s">
        <v>40</v>
      </c>
      <c r="E24" s="24">
        <v>173.5</v>
      </c>
      <c r="F24" s="4" t="s">
        <v>9</v>
      </c>
      <c r="G24" s="25">
        <v>45672</v>
      </c>
      <c r="H24" s="27">
        <v>25</v>
      </c>
      <c r="I24" s="25">
        <v>45686</v>
      </c>
      <c r="J24" s="4">
        <f t="shared" si="0"/>
        <v>-14</v>
      </c>
      <c r="K24" s="5">
        <f t="shared" si="1"/>
        <v>-2429</v>
      </c>
    </row>
    <row r="25" spans="1:11" ht="15" x14ac:dyDescent="0.25">
      <c r="A25" s="20">
        <v>45626</v>
      </c>
      <c r="B25" s="20">
        <v>45629</v>
      </c>
      <c r="C25" s="23" t="s">
        <v>10</v>
      </c>
      <c r="D25" s="23" t="s">
        <v>41</v>
      </c>
      <c r="E25" s="24">
        <v>883.5</v>
      </c>
      <c r="F25" s="4" t="s">
        <v>9</v>
      </c>
      <c r="G25" s="25">
        <v>45672</v>
      </c>
      <c r="H25" s="27">
        <v>25</v>
      </c>
      <c r="I25" s="25">
        <v>45686</v>
      </c>
      <c r="J25" s="4">
        <f t="shared" si="0"/>
        <v>-14</v>
      </c>
      <c r="K25" s="5">
        <f t="shared" si="1"/>
        <v>-12369</v>
      </c>
    </row>
    <row r="26" spans="1:11" ht="15" x14ac:dyDescent="0.25">
      <c r="A26" s="20">
        <v>45653</v>
      </c>
      <c r="B26" s="20">
        <v>45657</v>
      </c>
      <c r="C26" s="23" t="s">
        <v>8</v>
      </c>
      <c r="D26" s="23" t="s">
        <v>42</v>
      </c>
      <c r="E26" s="24">
        <v>1704</v>
      </c>
      <c r="F26" s="4" t="s">
        <v>9</v>
      </c>
      <c r="G26" s="25">
        <v>45681</v>
      </c>
      <c r="H26" s="27">
        <v>46</v>
      </c>
      <c r="I26" s="25">
        <v>45687</v>
      </c>
      <c r="J26" s="4">
        <f t="shared" si="0"/>
        <v>-6</v>
      </c>
      <c r="K26" s="5">
        <f t="shared" si="1"/>
        <v>-10224</v>
      </c>
    </row>
    <row r="27" spans="1:11" ht="15" x14ac:dyDescent="0.25">
      <c r="A27" s="20">
        <v>45672</v>
      </c>
      <c r="B27" s="20">
        <v>45677</v>
      </c>
      <c r="C27" s="23" t="s">
        <v>8</v>
      </c>
      <c r="D27" s="23" t="s">
        <v>43</v>
      </c>
      <c r="E27" s="24">
        <v>4969.92</v>
      </c>
      <c r="F27" s="4" t="s">
        <v>9</v>
      </c>
      <c r="G27" s="25">
        <v>45681</v>
      </c>
      <c r="H27" s="27">
        <v>47</v>
      </c>
      <c r="I27" s="25">
        <v>45688</v>
      </c>
      <c r="J27" s="4">
        <f t="shared" si="0"/>
        <v>-7</v>
      </c>
      <c r="K27" s="5">
        <f t="shared" si="1"/>
        <v>-34789.440000000002</v>
      </c>
    </row>
    <row r="28" spans="1:11" ht="15" x14ac:dyDescent="0.25">
      <c r="A28" s="20">
        <v>45625</v>
      </c>
      <c r="B28" s="20">
        <v>45635</v>
      </c>
      <c r="C28" s="23" t="s">
        <v>8</v>
      </c>
      <c r="D28" s="23" t="s">
        <v>44</v>
      </c>
      <c r="E28" s="24">
        <v>1809.32</v>
      </c>
      <c r="F28" s="4" t="s">
        <v>9</v>
      </c>
      <c r="G28" s="25">
        <v>45681</v>
      </c>
      <c r="H28" s="27">
        <v>42</v>
      </c>
      <c r="I28" s="25">
        <v>45688</v>
      </c>
      <c r="J28" s="4">
        <f t="shared" si="0"/>
        <v>-7</v>
      </c>
      <c r="K28" s="5">
        <f t="shared" si="1"/>
        <v>-12665.24</v>
      </c>
    </row>
    <row r="29" spans="1:11" ht="15" x14ac:dyDescent="0.25">
      <c r="A29" s="20">
        <v>45642</v>
      </c>
      <c r="B29" s="20">
        <v>45645</v>
      </c>
      <c r="C29" s="23" t="s">
        <v>8</v>
      </c>
      <c r="D29" s="23" t="s">
        <v>45</v>
      </c>
      <c r="E29" s="24">
        <v>3740.8</v>
      </c>
      <c r="F29" s="4" t="s">
        <v>9</v>
      </c>
      <c r="G29" s="25">
        <v>45686</v>
      </c>
      <c r="H29" s="27">
        <v>65</v>
      </c>
      <c r="I29" s="25">
        <v>45688</v>
      </c>
      <c r="J29" s="4">
        <f t="shared" si="0"/>
        <v>-2</v>
      </c>
      <c r="K29" s="5">
        <f t="shared" si="1"/>
        <v>-7481.6</v>
      </c>
    </row>
    <row r="30" spans="1:11" ht="15" x14ac:dyDescent="0.25">
      <c r="A30" s="20">
        <v>45608</v>
      </c>
      <c r="B30" s="20">
        <v>45616</v>
      </c>
      <c r="C30" s="23" t="s">
        <v>10</v>
      </c>
      <c r="D30" s="23" t="s">
        <v>46</v>
      </c>
      <c r="E30" s="24">
        <v>131.19999999999999</v>
      </c>
      <c r="F30" s="4" t="s">
        <v>9</v>
      </c>
      <c r="G30" s="25">
        <v>45681</v>
      </c>
      <c r="H30" s="27">
        <v>43</v>
      </c>
      <c r="I30" s="25">
        <v>45688</v>
      </c>
      <c r="J30" s="4">
        <f t="shared" si="0"/>
        <v>-7</v>
      </c>
      <c r="K30" s="5">
        <f t="shared" si="1"/>
        <v>-918.39999999999986</v>
      </c>
    </row>
    <row r="31" spans="1:11" ht="15" x14ac:dyDescent="0.25">
      <c r="A31" s="20">
        <v>45608</v>
      </c>
      <c r="B31" s="20">
        <v>45616</v>
      </c>
      <c r="C31" s="23" t="s">
        <v>10</v>
      </c>
      <c r="D31" s="23" t="s">
        <v>47</v>
      </c>
      <c r="E31" s="24">
        <v>879.16</v>
      </c>
      <c r="F31" s="4" t="s">
        <v>9</v>
      </c>
      <c r="G31" s="25">
        <v>45681</v>
      </c>
      <c r="H31" s="27">
        <v>43</v>
      </c>
      <c r="I31" s="25">
        <v>45688</v>
      </c>
      <c r="J31" s="4">
        <f t="shared" si="0"/>
        <v>-7</v>
      </c>
      <c r="K31" s="5">
        <f t="shared" si="1"/>
        <v>-6154.12</v>
      </c>
    </row>
    <row r="32" spans="1:11" ht="15" x14ac:dyDescent="0.25">
      <c r="A32" s="20">
        <v>45609</v>
      </c>
      <c r="B32" s="20">
        <v>45616</v>
      </c>
      <c r="C32" s="23" t="s">
        <v>10</v>
      </c>
      <c r="D32" s="23" t="s">
        <v>48</v>
      </c>
      <c r="E32" s="24">
        <v>45.38</v>
      </c>
      <c r="F32" s="4" t="s">
        <v>9</v>
      </c>
      <c r="G32" s="25">
        <v>45681</v>
      </c>
      <c r="H32" s="27">
        <v>44</v>
      </c>
      <c r="I32" s="25">
        <v>45688</v>
      </c>
      <c r="J32" s="4">
        <f t="shared" si="0"/>
        <v>-7</v>
      </c>
      <c r="K32" s="5">
        <f t="shared" si="1"/>
        <v>-317.66000000000003</v>
      </c>
    </row>
    <row r="33" spans="1:11" ht="15" x14ac:dyDescent="0.25">
      <c r="A33" s="20">
        <v>45604</v>
      </c>
      <c r="B33" s="20">
        <v>45616</v>
      </c>
      <c r="C33" s="23" t="s">
        <v>10</v>
      </c>
      <c r="D33" s="23" t="s">
        <v>49</v>
      </c>
      <c r="E33" s="24">
        <v>4960</v>
      </c>
      <c r="F33" s="4" t="s">
        <v>9</v>
      </c>
      <c r="G33" s="25">
        <v>45681</v>
      </c>
      <c r="H33" s="27">
        <v>43</v>
      </c>
      <c r="I33" s="25">
        <v>45688</v>
      </c>
      <c r="J33" s="4">
        <f t="shared" si="0"/>
        <v>-7</v>
      </c>
      <c r="K33" s="5">
        <f t="shared" si="1"/>
        <v>-34720</v>
      </c>
    </row>
    <row r="34" spans="1:11" ht="15" x14ac:dyDescent="0.25">
      <c r="A34" s="20">
        <v>45626</v>
      </c>
      <c r="B34" s="20">
        <v>45630</v>
      </c>
      <c r="C34" s="23" t="s">
        <v>10</v>
      </c>
      <c r="D34" s="23" t="s">
        <v>50</v>
      </c>
      <c r="E34" s="24">
        <v>922</v>
      </c>
      <c r="F34" s="4" t="s">
        <v>9</v>
      </c>
      <c r="G34" s="25">
        <v>45681</v>
      </c>
      <c r="H34" s="27">
        <v>45</v>
      </c>
      <c r="I34" s="25">
        <v>45688</v>
      </c>
      <c r="J34" s="4">
        <f t="shared" si="0"/>
        <v>-7</v>
      </c>
      <c r="K34" s="5">
        <f t="shared" si="1"/>
        <v>-6454</v>
      </c>
    </row>
    <row r="35" spans="1:11" ht="15" x14ac:dyDescent="0.25">
      <c r="A35" s="20">
        <v>45629</v>
      </c>
      <c r="B35" s="20">
        <v>45632</v>
      </c>
      <c r="C35" s="23" t="s">
        <v>10</v>
      </c>
      <c r="D35" s="23" t="s">
        <v>51</v>
      </c>
      <c r="E35" s="24">
        <v>93.8</v>
      </c>
      <c r="F35" s="4" t="s">
        <v>9</v>
      </c>
      <c r="G35" s="25">
        <v>45665</v>
      </c>
      <c r="H35" s="27">
        <v>12</v>
      </c>
      <c r="I35" s="25">
        <v>45688</v>
      </c>
      <c r="J35" s="4">
        <f t="shared" ref="J35:J63" si="2">+G35-I35</f>
        <v>-23</v>
      </c>
      <c r="K35" s="5">
        <f t="shared" ref="K35:K63" si="3">PRODUCT(E35,J35)</f>
        <v>-2157.4</v>
      </c>
    </row>
    <row r="36" spans="1:11" ht="15" x14ac:dyDescent="0.25">
      <c r="A36" s="20">
        <v>45626</v>
      </c>
      <c r="B36" s="20">
        <v>45637</v>
      </c>
      <c r="C36" s="23" t="s">
        <v>10</v>
      </c>
      <c r="D36" s="23" t="s">
        <v>52</v>
      </c>
      <c r="E36" s="24">
        <v>2727.36</v>
      </c>
      <c r="F36" s="4" t="s">
        <v>9</v>
      </c>
      <c r="G36" s="25">
        <v>45681</v>
      </c>
      <c r="H36" s="27">
        <v>48</v>
      </c>
      <c r="I36" s="25">
        <v>45688</v>
      </c>
      <c r="J36" s="4">
        <f t="shared" si="2"/>
        <v>-7</v>
      </c>
      <c r="K36" s="5">
        <f t="shared" si="3"/>
        <v>-19091.52</v>
      </c>
    </row>
    <row r="37" spans="1:11" ht="15" x14ac:dyDescent="0.25">
      <c r="A37" s="20">
        <v>45626</v>
      </c>
      <c r="B37" s="20">
        <v>45649</v>
      </c>
      <c r="C37" s="23" t="s">
        <v>10</v>
      </c>
      <c r="D37" s="23" t="s">
        <v>53</v>
      </c>
      <c r="E37" s="24">
        <v>528.91999999999996</v>
      </c>
      <c r="F37" s="4" t="s">
        <v>9</v>
      </c>
      <c r="G37" s="25">
        <v>45681</v>
      </c>
      <c r="H37" s="27">
        <v>48</v>
      </c>
      <c r="I37" s="25">
        <v>45688</v>
      </c>
      <c r="J37" s="4">
        <f t="shared" si="2"/>
        <v>-7</v>
      </c>
      <c r="K37" s="5">
        <f t="shared" si="3"/>
        <v>-3702.4399999999996</v>
      </c>
    </row>
    <row r="38" spans="1:11" ht="15" x14ac:dyDescent="0.25">
      <c r="A38" s="20">
        <v>45626</v>
      </c>
      <c r="B38" s="20">
        <v>45649</v>
      </c>
      <c r="C38" s="23" t="s">
        <v>10</v>
      </c>
      <c r="D38" s="23" t="s">
        <v>54</v>
      </c>
      <c r="E38" s="24">
        <v>498.66</v>
      </c>
      <c r="F38" s="4" t="s">
        <v>9</v>
      </c>
      <c r="G38" s="25">
        <v>45681</v>
      </c>
      <c r="H38" s="27">
        <v>48</v>
      </c>
      <c r="I38" s="25">
        <v>45688</v>
      </c>
      <c r="J38" s="4">
        <f t="shared" si="2"/>
        <v>-7</v>
      </c>
      <c r="K38" s="5">
        <f t="shared" si="3"/>
        <v>-3490.6200000000003</v>
      </c>
    </row>
    <row r="39" spans="1:11" ht="15" x14ac:dyDescent="0.25">
      <c r="A39" s="20">
        <v>45638</v>
      </c>
      <c r="B39" s="20">
        <v>45649</v>
      </c>
      <c r="C39" s="23" t="s">
        <v>10</v>
      </c>
      <c r="D39" s="23" t="s">
        <v>55</v>
      </c>
      <c r="E39" s="24">
        <v>4362</v>
      </c>
      <c r="F39" s="4" t="s">
        <v>9</v>
      </c>
      <c r="G39" s="25">
        <v>45681</v>
      </c>
      <c r="H39" s="27">
        <v>49</v>
      </c>
      <c r="I39" s="25">
        <v>45688</v>
      </c>
      <c r="J39" s="4">
        <f t="shared" si="2"/>
        <v>-7</v>
      </c>
      <c r="K39" s="5">
        <f t="shared" si="3"/>
        <v>-30534</v>
      </c>
    </row>
    <row r="40" spans="1:11" ht="15" x14ac:dyDescent="0.25">
      <c r="A40" s="20">
        <v>45637</v>
      </c>
      <c r="B40" s="20">
        <v>45649</v>
      </c>
      <c r="C40" s="23" t="s">
        <v>10</v>
      </c>
      <c r="D40" s="23" t="s">
        <v>56</v>
      </c>
      <c r="E40" s="24">
        <v>9364.76</v>
      </c>
      <c r="F40" s="4" t="s">
        <v>9</v>
      </c>
      <c r="G40" s="25">
        <v>45681</v>
      </c>
      <c r="H40" s="27">
        <v>50</v>
      </c>
      <c r="I40" s="25">
        <v>45688</v>
      </c>
      <c r="J40" s="4">
        <f t="shared" si="2"/>
        <v>-7</v>
      </c>
      <c r="K40" s="5">
        <f t="shared" si="3"/>
        <v>-65553.320000000007</v>
      </c>
    </row>
    <row r="41" spans="1:11" ht="15" x14ac:dyDescent="0.25">
      <c r="A41" s="20">
        <v>45626</v>
      </c>
      <c r="B41" s="20">
        <v>45649</v>
      </c>
      <c r="C41" s="23" t="s">
        <v>10</v>
      </c>
      <c r="D41" s="23" t="s">
        <v>57</v>
      </c>
      <c r="E41" s="24">
        <v>2355.3200000000002</v>
      </c>
      <c r="F41" s="4" t="s">
        <v>9</v>
      </c>
      <c r="G41" s="25">
        <v>45681</v>
      </c>
      <c r="H41" s="27">
        <v>48</v>
      </c>
      <c r="I41" s="25">
        <v>45688</v>
      </c>
      <c r="J41" s="4">
        <f t="shared" si="2"/>
        <v>-7</v>
      </c>
      <c r="K41" s="5">
        <f t="shared" si="3"/>
        <v>-16487.240000000002</v>
      </c>
    </row>
    <row r="42" spans="1:11" ht="15" x14ac:dyDescent="0.25">
      <c r="A42" s="20">
        <v>45649</v>
      </c>
      <c r="B42" s="20">
        <v>45649</v>
      </c>
      <c r="C42" s="23" t="s">
        <v>10</v>
      </c>
      <c r="D42" s="23" t="s">
        <v>58</v>
      </c>
      <c r="E42" s="24">
        <v>350</v>
      </c>
      <c r="F42" s="4" t="s">
        <v>9</v>
      </c>
      <c r="G42" s="25">
        <v>45681</v>
      </c>
      <c r="H42" s="27">
        <v>51</v>
      </c>
      <c r="I42" s="25">
        <v>45688</v>
      </c>
      <c r="J42" s="4">
        <f t="shared" si="2"/>
        <v>-7</v>
      </c>
      <c r="K42" s="5">
        <f t="shared" si="3"/>
        <v>-2450</v>
      </c>
    </row>
    <row r="43" spans="1:11" ht="15" x14ac:dyDescent="0.25">
      <c r="A43" s="20">
        <v>45646</v>
      </c>
      <c r="B43" s="20">
        <v>45657</v>
      </c>
      <c r="C43" s="23" t="s">
        <v>10</v>
      </c>
      <c r="D43" s="23" t="s">
        <v>59</v>
      </c>
      <c r="E43" s="24">
        <v>110</v>
      </c>
      <c r="F43" s="4" t="s">
        <v>9</v>
      </c>
      <c r="G43" s="25">
        <v>45681</v>
      </c>
      <c r="H43" s="27">
        <v>52</v>
      </c>
      <c r="I43" s="25">
        <v>45688</v>
      </c>
      <c r="J43" s="4">
        <f t="shared" si="2"/>
        <v>-7</v>
      </c>
      <c r="K43" s="5">
        <f t="shared" si="3"/>
        <v>-770</v>
      </c>
    </row>
    <row r="44" spans="1:11" ht="15" x14ac:dyDescent="0.25">
      <c r="A44" s="20">
        <v>45649</v>
      </c>
      <c r="B44" s="20">
        <v>45657</v>
      </c>
      <c r="C44" s="23" t="s">
        <v>10</v>
      </c>
      <c r="D44" s="23" t="s">
        <v>60</v>
      </c>
      <c r="E44" s="24">
        <v>430.24</v>
      </c>
      <c r="F44" s="4" t="s">
        <v>9</v>
      </c>
      <c r="G44" s="25">
        <v>45681</v>
      </c>
      <c r="H44" s="27">
        <v>53</v>
      </c>
      <c r="I44" s="25">
        <v>45688</v>
      </c>
      <c r="J44" s="4">
        <f t="shared" si="2"/>
        <v>-7</v>
      </c>
      <c r="K44" s="5">
        <f t="shared" si="3"/>
        <v>-3011.6800000000003</v>
      </c>
    </row>
    <row r="45" spans="1:11" ht="15" x14ac:dyDescent="0.25">
      <c r="A45" s="20">
        <v>45657</v>
      </c>
      <c r="B45" s="20">
        <v>45657</v>
      </c>
      <c r="C45" s="23" t="s">
        <v>10</v>
      </c>
      <c r="D45" s="23" t="s">
        <v>61</v>
      </c>
      <c r="E45" s="24">
        <v>267.44</v>
      </c>
      <c r="F45" s="4" t="s">
        <v>9</v>
      </c>
      <c r="G45" s="25">
        <v>45681</v>
      </c>
      <c r="H45" s="27">
        <v>54</v>
      </c>
      <c r="I45" s="25">
        <v>45688</v>
      </c>
      <c r="J45" s="4">
        <f t="shared" si="2"/>
        <v>-7</v>
      </c>
      <c r="K45" s="5">
        <f t="shared" si="3"/>
        <v>-1872.08</v>
      </c>
    </row>
    <row r="46" spans="1:11" ht="15" x14ac:dyDescent="0.25">
      <c r="A46" s="20">
        <v>45657</v>
      </c>
      <c r="B46" s="20">
        <v>45657</v>
      </c>
      <c r="C46" s="23" t="s">
        <v>10</v>
      </c>
      <c r="D46" s="23" t="s">
        <v>62</v>
      </c>
      <c r="E46" s="24">
        <v>95.43</v>
      </c>
      <c r="F46" s="4" t="s">
        <v>9</v>
      </c>
      <c r="G46" s="25">
        <v>45681</v>
      </c>
      <c r="H46" s="27">
        <v>54</v>
      </c>
      <c r="I46" s="25">
        <v>45688</v>
      </c>
      <c r="J46" s="4">
        <f t="shared" si="2"/>
        <v>-7</v>
      </c>
      <c r="K46" s="5">
        <f t="shared" si="3"/>
        <v>-668.01</v>
      </c>
    </row>
    <row r="47" spans="1:11" ht="15" x14ac:dyDescent="0.25">
      <c r="A47" s="20">
        <v>45657</v>
      </c>
      <c r="B47" s="20">
        <v>45673</v>
      </c>
      <c r="C47" s="23" t="s">
        <v>10</v>
      </c>
      <c r="D47" s="23" t="s">
        <v>64</v>
      </c>
      <c r="E47" s="24">
        <v>4590</v>
      </c>
      <c r="F47" s="4" t="s">
        <v>9</v>
      </c>
      <c r="G47" s="25">
        <v>45681</v>
      </c>
      <c r="H47" s="27">
        <v>55</v>
      </c>
      <c r="I47" s="25">
        <v>45689</v>
      </c>
      <c r="J47" s="4">
        <f t="shared" si="2"/>
        <v>-8</v>
      </c>
      <c r="K47" s="5">
        <f t="shared" si="3"/>
        <v>-36720</v>
      </c>
    </row>
    <row r="48" spans="1:11" ht="15" x14ac:dyDescent="0.25">
      <c r="A48" s="20">
        <v>45600</v>
      </c>
      <c r="B48" s="20">
        <v>45616</v>
      </c>
      <c r="C48" s="23" t="s">
        <v>10</v>
      </c>
      <c r="D48" s="23" t="s">
        <v>65</v>
      </c>
      <c r="E48" s="24">
        <v>35.630000000000003</v>
      </c>
      <c r="F48" s="4" t="s">
        <v>9</v>
      </c>
      <c r="G48" s="25">
        <v>45693</v>
      </c>
      <c r="H48" s="27">
        <v>74</v>
      </c>
      <c r="I48" s="25">
        <v>45691</v>
      </c>
      <c r="J48" s="4">
        <f t="shared" si="2"/>
        <v>2</v>
      </c>
      <c r="K48" s="5">
        <f t="shared" si="3"/>
        <v>71.260000000000005</v>
      </c>
    </row>
    <row r="49" spans="1:11" ht="15" x14ac:dyDescent="0.25">
      <c r="A49" s="20">
        <v>45662</v>
      </c>
      <c r="B49" s="20">
        <v>45677</v>
      </c>
      <c r="C49" s="23" t="s">
        <v>8</v>
      </c>
      <c r="D49" s="23" t="s">
        <v>66</v>
      </c>
      <c r="E49" s="24">
        <v>1650.01</v>
      </c>
      <c r="F49" s="4" t="s">
        <v>9</v>
      </c>
      <c r="G49" s="25">
        <v>45681</v>
      </c>
      <c r="H49" s="27">
        <v>56</v>
      </c>
      <c r="I49" s="25">
        <v>45692</v>
      </c>
      <c r="J49" s="4">
        <f t="shared" si="2"/>
        <v>-11</v>
      </c>
      <c r="K49" s="5">
        <f t="shared" si="3"/>
        <v>-18150.11</v>
      </c>
    </row>
    <row r="50" spans="1:11" ht="15" x14ac:dyDescent="0.25">
      <c r="A50" s="20">
        <v>45602</v>
      </c>
      <c r="B50" s="20">
        <v>45616</v>
      </c>
      <c r="C50" s="23" t="s">
        <v>10</v>
      </c>
      <c r="D50" s="23" t="s">
        <v>67</v>
      </c>
      <c r="E50" s="24">
        <v>281.43</v>
      </c>
      <c r="F50" s="4" t="s">
        <v>9</v>
      </c>
      <c r="G50" s="25">
        <v>45693</v>
      </c>
      <c r="H50" s="27">
        <v>74</v>
      </c>
      <c r="I50" s="25">
        <v>45692</v>
      </c>
      <c r="J50" s="4">
        <f t="shared" si="2"/>
        <v>1</v>
      </c>
      <c r="K50" s="5">
        <f t="shared" si="3"/>
        <v>281.43</v>
      </c>
    </row>
    <row r="51" spans="1:11" ht="15" x14ac:dyDescent="0.25">
      <c r="A51" s="20">
        <v>45657</v>
      </c>
      <c r="B51" s="20">
        <v>45673</v>
      </c>
      <c r="C51" s="23" t="s">
        <v>10</v>
      </c>
      <c r="D51" s="23" t="s">
        <v>68</v>
      </c>
      <c r="E51" s="24">
        <v>20820.509999999998</v>
      </c>
      <c r="F51" s="4" t="s">
        <v>9</v>
      </c>
      <c r="G51" s="25">
        <v>45681</v>
      </c>
      <c r="H51" s="27">
        <v>57</v>
      </c>
      <c r="I51" s="25">
        <v>45694</v>
      </c>
      <c r="J51" s="4">
        <f t="shared" si="2"/>
        <v>-13</v>
      </c>
      <c r="K51" s="5">
        <f t="shared" si="3"/>
        <v>-270666.63</v>
      </c>
    </row>
    <row r="52" spans="1:11" ht="15" x14ac:dyDescent="0.25">
      <c r="A52" s="20">
        <v>45657</v>
      </c>
      <c r="B52" s="20">
        <v>45673</v>
      </c>
      <c r="C52" s="23" t="s">
        <v>10</v>
      </c>
      <c r="D52" s="23" t="s">
        <v>69</v>
      </c>
      <c r="E52" s="24">
        <v>130.47</v>
      </c>
      <c r="F52" s="4" t="s">
        <v>9</v>
      </c>
      <c r="G52" s="25">
        <v>45681</v>
      </c>
      <c r="H52" s="27">
        <v>57</v>
      </c>
      <c r="I52" s="25">
        <v>45694</v>
      </c>
      <c r="J52" s="4">
        <f t="shared" si="2"/>
        <v>-13</v>
      </c>
      <c r="K52" s="5">
        <f t="shared" si="3"/>
        <v>-1696.11</v>
      </c>
    </row>
    <row r="53" spans="1:11" ht="15" x14ac:dyDescent="0.25">
      <c r="A53" s="20">
        <v>45657</v>
      </c>
      <c r="B53" s="20">
        <v>45673</v>
      </c>
      <c r="C53" s="23" t="s">
        <v>10</v>
      </c>
      <c r="D53" s="23" t="s">
        <v>70</v>
      </c>
      <c r="E53" s="24">
        <v>3154.84</v>
      </c>
      <c r="F53" s="4" t="s">
        <v>9</v>
      </c>
      <c r="G53" s="25">
        <v>45681</v>
      </c>
      <c r="H53" s="27">
        <v>57</v>
      </c>
      <c r="I53" s="25">
        <v>45694</v>
      </c>
      <c r="J53" s="4">
        <f t="shared" si="2"/>
        <v>-13</v>
      </c>
      <c r="K53" s="5">
        <f t="shared" si="3"/>
        <v>-41012.92</v>
      </c>
    </row>
    <row r="54" spans="1:11" ht="15" x14ac:dyDescent="0.25">
      <c r="A54" s="20">
        <v>45657</v>
      </c>
      <c r="B54" s="20">
        <v>45673</v>
      </c>
      <c r="C54" s="23" t="s">
        <v>10</v>
      </c>
      <c r="D54" s="23" t="s">
        <v>71</v>
      </c>
      <c r="E54" s="24">
        <v>267.2</v>
      </c>
      <c r="F54" s="4" t="s">
        <v>9</v>
      </c>
      <c r="G54" s="25">
        <v>45681</v>
      </c>
      <c r="H54" s="27">
        <v>57</v>
      </c>
      <c r="I54" s="25">
        <v>45695</v>
      </c>
      <c r="J54" s="4">
        <f t="shared" si="2"/>
        <v>-14</v>
      </c>
      <c r="K54" s="5">
        <f t="shared" si="3"/>
        <v>-3740.7999999999997</v>
      </c>
    </row>
    <row r="55" spans="1:11" ht="15" x14ac:dyDescent="0.25">
      <c r="A55" s="20">
        <v>45665</v>
      </c>
      <c r="B55" s="20">
        <v>45673</v>
      </c>
      <c r="C55" s="23" t="s">
        <v>10</v>
      </c>
      <c r="D55" s="23" t="s">
        <v>72</v>
      </c>
      <c r="E55" s="24">
        <v>12.32</v>
      </c>
      <c r="F55" s="4" t="s">
        <v>9</v>
      </c>
      <c r="G55" s="25">
        <v>45681</v>
      </c>
      <c r="H55" s="27">
        <v>58</v>
      </c>
      <c r="I55" s="25">
        <v>45695</v>
      </c>
      <c r="J55" s="4">
        <f t="shared" si="2"/>
        <v>-14</v>
      </c>
      <c r="K55" s="5">
        <f t="shared" si="3"/>
        <v>-172.48000000000002</v>
      </c>
    </row>
    <row r="56" spans="1:11" ht="15" x14ac:dyDescent="0.25">
      <c r="A56" s="20">
        <v>45665</v>
      </c>
      <c r="B56" s="20">
        <v>45673</v>
      </c>
      <c r="C56" s="23" t="s">
        <v>10</v>
      </c>
      <c r="D56" s="23" t="s">
        <v>73</v>
      </c>
      <c r="E56" s="24">
        <v>145.94999999999999</v>
      </c>
      <c r="F56" s="4" t="s">
        <v>9</v>
      </c>
      <c r="G56" s="25">
        <v>45681</v>
      </c>
      <c r="H56" s="27">
        <v>58</v>
      </c>
      <c r="I56" s="25">
        <v>45695</v>
      </c>
      <c r="J56" s="4">
        <f t="shared" si="2"/>
        <v>-14</v>
      </c>
      <c r="K56" s="5">
        <f t="shared" si="3"/>
        <v>-2043.2999999999997</v>
      </c>
    </row>
    <row r="57" spans="1:11" ht="15" x14ac:dyDescent="0.25">
      <c r="A57" s="20">
        <v>45657</v>
      </c>
      <c r="B57" s="20">
        <v>45673</v>
      </c>
      <c r="C57" s="23" t="s">
        <v>10</v>
      </c>
      <c r="D57" s="23" t="s">
        <v>74</v>
      </c>
      <c r="E57" s="24">
        <v>246</v>
      </c>
      <c r="F57" s="4" t="s">
        <v>9</v>
      </c>
      <c r="G57" s="25">
        <v>45681</v>
      </c>
      <c r="H57" s="27">
        <v>59</v>
      </c>
      <c r="I57" s="25">
        <v>45697</v>
      </c>
      <c r="J57" s="4">
        <f t="shared" si="2"/>
        <v>-16</v>
      </c>
      <c r="K57" s="5">
        <f t="shared" si="3"/>
        <v>-3936</v>
      </c>
    </row>
    <row r="58" spans="1:11" ht="15" x14ac:dyDescent="0.25">
      <c r="A58" s="20">
        <v>45657</v>
      </c>
      <c r="B58" s="20">
        <v>45673</v>
      </c>
      <c r="C58" s="23" t="s">
        <v>10</v>
      </c>
      <c r="D58" s="23" t="s">
        <v>75</v>
      </c>
      <c r="E58" s="24">
        <v>330</v>
      </c>
      <c r="F58" s="4" t="s">
        <v>9</v>
      </c>
      <c r="G58" s="25">
        <v>45681</v>
      </c>
      <c r="H58" s="27">
        <v>60</v>
      </c>
      <c r="I58" s="25">
        <v>45697</v>
      </c>
      <c r="J58" s="4">
        <f t="shared" si="2"/>
        <v>-16</v>
      </c>
      <c r="K58" s="5">
        <f t="shared" si="3"/>
        <v>-5280</v>
      </c>
    </row>
    <row r="59" spans="1:11" ht="15" x14ac:dyDescent="0.25">
      <c r="A59" s="20">
        <v>45626</v>
      </c>
      <c r="B59" s="20">
        <v>45637</v>
      </c>
      <c r="C59" s="23" t="s">
        <v>10</v>
      </c>
      <c r="D59" s="23" t="s">
        <v>76</v>
      </c>
      <c r="E59" s="24">
        <v>6601.66</v>
      </c>
      <c r="F59" s="4" t="s">
        <v>9</v>
      </c>
      <c r="G59" s="25">
        <v>45681</v>
      </c>
      <c r="H59" s="27">
        <v>61</v>
      </c>
      <c r="I59" s="25">
        <v>45697</v>
      </c>
      <c r="J59" s="4">
        <f t="shared" si="2"/>
        <v>-16</v>
      </c>
      <c r="K59" s="5">
        <f t="shared" si="3"/>
        <v>-105626.56</v>
      </c>
    </row>
    <row r="60" spans="1:11" ht="15" x14ac:dyDescent="0.25">
      <c r="A60" s="20">
        <v>45626</v>
      </c>
      <c r="B60" s="20">
        <v>45649</v>
      </c>
      <c r="C60" s="23" t="s">
        <v>10</v>
      </c>
      <c r="D60" s="23" t="s">
        <v>77</v>
      </c>
      <c r="E60" s="24">
        <v>4061.3</v>
      </c>
      <c r="F60" s="4" t="s">
        <v>9</v>
      </c>
      <c r="G60" s="25">
        <v>45681</v>
      </c>
      <c r="H60" s="27">
        <v>61</v>
      </c>
      <c r="I60" s="25">
        <v>45698</v>
      </c>
      <c r="J60" s="4">
        <f t="shared" si="2"/>
        <v>-17</v>
      </c>
      <c r="K60" s="5">
        <f t="shared" si="3"/>
        <v>-69042.100000000006</v>
      </c>
    </row>
    <row r="61" spans="1:11" ht="15" x14ac:dyDescent="0.25">
      <c r="A61" s="20">
        <v>45626</v>
      </c>
      <c r="B61" s="20">
        <v>45649</v>
      </c>
      <c r="C61" s="23" t="s">
        <v>10</v>
      </c>
      <c r="D61" s="23" t="s">
        <v>78</v>
      </c>
      <c r="E61" s="24">
        <v>55010.64</v>
      </c>
      <c r="F61" s="4" t="s">
        <v>9</v>
      </c>
      <c r="G61" s="25">
        <v>45681</v>
      </c>
      <c r="H61" s="27">
        <v>61</v>
      </c>
      <c r="I61" s="25">
        <v>45698</v>
      </c>
      <c r="J61" s="4">
        <f t="shared" si="2"/>
        <v>-17</v>
      </c>
      <c r="K61" s="5">
        <f t="shared" si="3"/>
        <v>-935180.88</v>
      </c>
    </row>
    <row r="62" spans="1:11" ht="15" x14ac:dyDescent="0.25">
      <c r="A62" s="20">
        <v>45609</v>
      </c>
      <c r="B62" s="20">
        <v>45616</v>
      </c>
      <c r="C62" s="23" t="s">
        <v>10</v>
      </c>
      <c r="D62" s="23" t="s">
        <v>79</v>
      </c>
      <c r="E62" s="24">
        <v>2836.6</v>
      </c>
      <c r="F62" s="4" t="s">
        <v>9</v>
      </c>
      <c r="G62" s="25">
        <v>45693</v>
      </c>
      <c r="H62" s="27">
        <v>75</v>
      </c>
      <c r="I62" s="25">
        <v>45699</v>
      </c>
      <c r="J62" s="4">
        <f t="shared" si="2"/>
        <v>-6</v>
      </c>
      <c r="K62" s="5">
        <f t="shared" si="3"/>
        <v>-17019.599999999999</v>
      </c>
    </row>
    <row r="63" spans="1:11" ht="15" x14ac:dyDescent="0.25">
      <c r="A63" s="20">
        <v>45669</v>
      </c>
      <c r="B63" s="20">
        <v>45677</v>
      </c>
      <c r="C63" s="23" t="s">
        <v>8</v>
      </c>
      <c r="D63" s="23" t="s">
        <v>80</v>
      </c>
      <c r="E63" s="24">
        <v>2244.48</v>
      </c>
      <c r="F63" s="4" t="s">
        <v>9</v>
      </c>
      <c r="G63" s="25">
        <v>45693</v>
      </c>
      <c r="H63" s="27">
        <v>76</v>
      </c>
      <c r="I63" s="25">
        <v>45700</v>
      </c>
      <c r="J63" s="4">
        <f t="shared" si="2"/>
        <v>-7</v>
      </c>
      <c r="K63" s="5">
        <f t="shared" si="3"/>
        <v>-15711.36</v>
      </c>
    </row>
    <row r="64" spans="1:11" ht="15" x14ac:dyDescent="0.25">
      <c r="A64" s="20">
        <v>45665</v>
      </c>
      <c r="B64" s="20">
        <v>45673</v>
      </c>
      <c r="C64" s="23" t="s">
        <v>10</v>
      </c>
      <c r="D64" s="23" t="s">
        <v>81</v>
      </c>
      <c r="E64" s="24">
        <v>4213.7</v>
      </c>
      <c r="F64" s="4" t="s">
        <v>9</v>
      </c>
      <c r="G64" s="25">
        <v>45693</v>
      </c>
      <c r="H64" s="27">
        <v>77</v>
      </c>
      <c r="I64" s="25">
        <v>45700</v>
      </c>
      <c r="J64" s="4">
        <f t="shared" ref="J64:J95" si="4">+G64-I64</f>
        <v>-7</v>
      </c>
      <c r="K64" s="5">
        <f t="shared" ref="K64:K95" si="5">PRODUCT(E64,J64)</f>
        <v>-29495.899999999998</v>
      </c>
    </row>
    <row r="65" spans="1:11" ht="15" x14ac:dyDescent="0.25">
      <c r="A65" s="20">
        <v>45611</v>
      </c>
      <c r="B65" s="20">
        <v>45616</v>
      </c>
      <c r="C65" s="23" t="s">
        <v>10</v>
      </c>
      <c r="D65" s="23" t="s">
        <v>82</v>
      </c>
      <c r="E65" s="24">
        <v>477.36</v>
      </c>
      <c r="F65" s="4" t="s">
        <v>9</v>
      </c>
      <c r="G65" s="25">
        <v>45693</v>
      </c>
      <c r="H65" s="27">
        <v>75</v>
      </c>
      <c r="I65" s="25">
        <v>45701</v>
      </c>
      <c r="J65" s="4">
        <f t="shared" si="4"/>
        <v>-8</v>
      </c>
      <c r="K65" s="5">
        <f t="shared" si="5"/>
        <v>-3818.88</v>
      </c>
    </row>
    <row r="66" spans="1:11" ht="15" x14ac:dyDescent="0.25">
      <c r="A66" s="20">
        <v>45611</v>
      </c>
      <c r="B66" s="20">
        <v>45616</v>
      </c>
      <c r="C66" s="23" t="s">
        <v>10</v>
      </c>
      <c r="D66" s="23" t="s">
        <v>83</v>
      </c>
      <c r="E66" s="24">
        <v>238.69</v>
      </c>
      <c r="F66" s="4" t="s">
        <v>9</v>
      </c>
      <c r="G66" s="25">
        <v>45693</v>
      </c>
      <c r="H66" s="27">
        <v>75</v>
      </c>
      <c r="I66" s="25">
        <v>45701</v>
      </c>
      <c r="J66" s="4">
        <f t="shared" si="4"/>
        <v>-8</v>
      </c>
      <c r="K66" s="5">
        <f t="shared" si="5"/>
        <v>-1909.52</v>
      </c>
    </row>
    <row r="67" spans="1:11" ht="15" x14ac:dyDescent="0.25">
      <c r="A67" s="20">
        <v>45672</v>
      </c>
      <c r="B67" s="20">
        <v>45677</v>
      </c>
      <c r="C67" s="23" t="s">
        <v>8</v>
      </c>
      <c r="D67" s="23" t="s">
        <v>84</v>
      </c>
      <c r="E67" s="24">
        <v>-11.2</v>
      </c>
      <c r="F67" s="4" t="s">
        <v>9</v>
      </c>
      <c r="G67" s="25">
        <v>45681</v>
      </c>
      <c r="H67" s="27">
        <v>46</v>
      </c>
      <c r="I67" s="25">
        <v>45702</v>
      </c>
      <c r="J67" s="4">
        <f t="shared" si="4"/>
        <v>-21</v>
      </c>
      <c r="K67" s="5">
        <f t="shared" si="5"/>
        <v>235.2</v>
      </c>
    </row>
    <row r="68" spans="1:11" ht="15" x14ac:dyDescent="0.25">
      <c r="A68" s="20">
        <v>45672</v>
      </c>
      <c r="B68" s="20">
        <v>45688</v>
      </c>
      <c r="C68" s="23" t="s">
        <v>10</v>
      </c>
      <c r="D68" s="23" t="s">
        <v>85</v>
      </c>
      <c r="E68" s="24">
        <v>166.4</v>
      </c>
      <c r="F68" s="4" t="s">
        <v>9</v>
      </c>
      <c r="G68" s="25">
        <v>45702</v>
      </c>
      <c r="H68" s="27">
        <v>81</v>
      </c>
      <c r="I68" s="25">
        <v>45703</v>
      </c>
      <c r="J68" s="4">
        <f t="shared" si="4"/>
        <v>-1</v>
      </c>
      <c r="K68" s="5">
        <f t="shared" si="5"/>
        <v>-166.4</v>
      </c>
    </row>
    <row r="69" spans="1:11" ht="15" x14ac:dyDescent="0.25">
      <c r="A69" s="20">
        <v>45673</v>
      </c>
      <c r="B69" s="20">
        <v>45688</v>
      </c>
      <c r="C69" s="23" t="s">
        <v>10</v>
      </c>
      <c r="D69" s="23" t="s">
        <v>86</v>
      </c>
      <c r="E69" s="24">
        <v>3530</v>
      </c>
      <c r="F69" s="4" t="s">
        <v>9</v>
      </c>
      <c r="G69" s="25">
        <v>45702</v>
      </c>
      <c r="H69" s="27">
        <v>82</v>
      </c>
      <c r="I69" s="25">
        <v>45703</v>
      </c>
      <c r="J69" s="4">
        <f t="shared" si="4"/>
        <v>-1</v>
      </c>
      <c r="K69" s="5">
        <f t="shared" si="5"/>
        <v>-3530</v>
      </c>
    </row>
    <row r="70" spans="1:11" ht="15" x14ac:dyDescent="0.25">
      <c r="A70" s="20">
        <v>45643</v>
      </c>
      <c r="B70" s="20">
        <v>45649</v>
      </c>
      <c r="C70" s="23" t="s">
        <v>10</v>
      </c>
      <c r="D70" s="23" t="s">
        <v>29</v>
      </c>
      <c r="E70" s="24">
        <v>11313</v>
      </c>
      <c r="F70" s="4" t="s">
        <v>9</v>
      </c>
      <c r="G70" s="25">
        <v>45693</v>
      </c>
      <c r="H70" s="27">
        <v>79</v>
      </c>
      <c r="I70" s="25">
        <v>45703</v>
      </c>
      <c r="J70" s="4">
        <f t="shared" si="4"/>
        <v>-10</v>
      </c>
      <c r="K70" s="5">
        <f t="shared" si="5"/>
        <v>-113130</v>
      </c>
    </row>
    <row r="71" spans="1:11" ht="15" x14ac:dyDescent="0.25">
      <c r="A71" s="20">
        <v>45643</v>
      </c>
      <c r="B71" s="20">
        <v>45649</v>
      </c>
      <c r="C71" s="23" t="s">
        <v>10</v>
      </c>
      <c r="D71" s="23" t="s">
        <v>30</v>
      </c>
      <c r="E71" s="24">
        <v>8825</v>
      </c>
      <c r="F71" s="4" t="s">
        <v>9</v>
      </c>
      <c r="G71" s="25">
        <v>45693</v>
      </c>
      <c r="H71" s="27">
        <v>80</v>
      </c>
      <c r="I71" s="25">
        <v>45703</v>
      </c>
      <c r="J71" s="4">
        <f t="shared" si="4"/>
        <v>-10</v>
      </c>
      <c r="K71" s="5">
        <f t="shared" si="5"/>
        <v>-88250</v>
      </c>
    </row>
    <row r="72" spans="1:11" ht="15" x14ac:dyDescent="0.25">
      <c r="A72" s="20">
        <v>45664</v>
      </c>
      <c r="B72" s="20">
        <v>45688</v>
      </c>
      <c r="C72" s="23" t="s">
        <v>10</v>
      </c>
      <c r="D72" s="23" t="s">
        <v>87</v>
      </c>
      <c r="E72" s="24">
        <v>2546.5</v>
      </c>
      <c r="F72" s="4" t="s">
        <v>9</v>
      </c>
      <c r="G72" s="25">
        <v>45702</v>
      </c>
      <c r="H72" s="27">
        <v>83</v>
      </c>
      <c r="I72" s="25">
        <v>45704</v>
      </c>
      <c r="J72" s="4">
        <f t="shared" si="4"/>
        <v>-2</v>
      </c>
      <c r="K72" s="5">
        <f t="shared" si="5"/>
        <v>-5093</v>
      </c>
    </row>
    <row r="73" spans="1:11" ht="15" x14ac:dyDescent="0.25">
      <c r="A73" s="20">
        <v>45673</v>
      </c>
      <c r="B73" s="20">
        <v>45677</v>
      </c>
      <c r="C73" s="23" t="s">
        <v>8</v>
      </c>
      <c r="D73" s="23" t="s">
        <v>88</v>
      </c>
      <c r="E73" s="24">
        <v>470.94</v>
      </c>
      <c r="F73" s="4" t="s">
        <v>9</v>
      </c>
      <c r="G73" s="25">
        <v>45706</v>
      </c>
      <c r="H73" s="27">
        <v>85</v>
      </c>
      <c r="I73" s="25">
        <v>45706</v>
      </c>
      <c r="J73" s="4">
        <f t="shared" si="4"/>
        <v>0</v>
      </c>
      <c r="K73" s="5">
        <f t="shared" si="5"/>
        <v>0</v>
      </c>
    </row>
    <row r="74" spans="1:11" ht="15" x14ac:dyDescent="0.25">
      <c r="A74" s="20">
        <v>45672</v>
      </c>
      <c r="B74" s="20">
        <v>45688</v>
      </c>
      <c r="C74" s="23" t="s">
        <v>10</v>
      </c>
      <c r="D74" s="23" t="s">
        <v>89</v>
      </c>
      <c r="E74" s="24">
        <v>3440</v>
      </c>
      <c r="F74" s="4" t="s">
        <v>9</v>
      </c>
      <c r="G74" s="25">
        <v>45702</v>
      </c>
      <c r="H74" s="27">
        <v>84</v>
      </c>
      <c r="I74" s="25">
        <v>45708</v>
      </c>
      <c r="J74" s="4">
        <f t="shared" si="4"/>
        <v>-6</v>
      </c>
      <c r="K74" s="5">
        <f t="shared" si="5"/>
        <v>-20640</v>
      </c>
    </row>
    <row r="75" spans="1:11" ht="15" x14ac:dyDescent="0.25">
      <c r="A75" s="20">
        <v>45679</v>
      </c>
      <c r="B75" s="20">
        <v>45688</v>
      </c>
      <c r="C75" s="23" t="s">
        <v>10</v>
      </c>
      <c r="D75" s="23" t="s">
        <v>90</v>
      </c>
      <c r="E75" s="24">
        <v>150.80000000000001</v>
      </c>
      <c r="F75" s="4" t="s">
        <v>9</v>
      </c>
      <c r="G75" s="25">
        <v>45702</v>
      </c>
      <c r="H75" s="27">
        <v>81</v>
      </c>
      <c r="I75" s="25">
        <v>45710</v>
      </c>
      <c r="J75" s="4">
        <f t="shared" si="4"/>
        <v>-8</v>
      </c>
      <c r="K75" s="5">
        <f t="shared" si="5"/>
        <v>-1206.4000000000001</v>
      </c>
    </row>
    <row r="76" spans="1:11" ht="15" x14ac:dyDescent="0.25">
      <c r="A76" s="20">
        <v>45679</v>
      </c>
      <c r="B76" s="20">
        <v>45688</v>
      </c>
      <c r="C76" s="23" t="s">
        <v>10</v>
      </c>
      <c r="D76" s="23" t="s">
        <v>91</v>
      </c>
      <c r="E76" s="24">
        <v>1714.62</v>
      </c>
      <c r="F76" s="4" t="s">
        <v>9</v>
      </c>
      <c r="G76" s="25">
        <v>45733</v>
      </c>
      <c r="H76" s="27">
        <v>138</v>
      </c>
      <c r="I76" s="25">
        <v>45710</v>
      </c>
      <c r="J76" s="4">
        <f t="shared" si="4"/>
        <v>23</v>
      </c>
      <c r="K76" s="5">
        <f t="shared" si="5"/>
        <v>39436.259999999995</v>
      </c>
    </row>
    <row r="77" spans="1:11" ht="15" x14ac:dyDescent="0.25">
      <c r="A77" s="20">
        <v>45657</v>
      </c>
      <c r="B77" s="20">
        <v>45673</v>
      </c>
      <c r="C77" s="23" t="s">
        <v>10</v>
      </c>
      <c r="D77" s="23" t="s">
        <v>92</v>
      </c>
      <c r="E77" s="24">
        <v>2125.12</v>
      </c>
      <c r="F77" s="4" t="s">
        <v>9</v>
      </c>
      <c r="G77" s="25">
        <v>45714</v>
      </c>
      <c r="H77" s="27">
        <v>96</v>
      </c>
      <c r="I77" s="25">
        <v>45716</v>
      </c>
      <c r="J77" s="4">
        <f t="shared" si="4"/>
        <v>-2</v>
      </c>
      <c r="K77" s="5">
        <f t="shared" si="5"/>
        <v>-4250.24</v>
      </c>
    </row>
    <row r="78" spans="1:11" ht="15" x14ac:dyDescent="0.25">
      <c r="A78" s="20">
        <v>45657</v>
      </c>
      <c r="B78" s="20">
        <v>45673</v>
      </c>
      <c r="C78" s="23" t="s">
        <v>10</v>
      </c>
      <c r="D78" s="23" t="s">
        <v>93</v>
      </c>
      <c r="E78" s="24">
        <v>638</v>
      </c>
      <c r="F78" s="4" t="s">
        <v>9</v>
      </c>
      <c r="G78" s="25">
        <v>45681</v>
      </c>
      <c r="H78" s="27">
        <v>45</v>
      </c>
      <c r="I78" s="25">
        <v>45716</v>
      </c>
      <c r="J78" s="4">
        <f t="shared" si="4"/>
        <v>-35</v>
      </c>
      <c r="K78" s="5">
        <f t="shared" si="5"/>
        <v>-22330</v>
      </c>
    </row>
    <row r="79" spans="1:11" ht="15" x14ac:dyDescent="0.25">
      <c r="A79" s="20">
        <v>45657</v>
      </c>
      <c r="B79" s="20">
        <v>45673</v>
      </c>
      <c r="C79" s="23" t="s">
        <v>10</v>
      </c>
      <c r="D79" s="23" t="s">
        <v>94</v>
      </c>
      <c r="E79" s="24">
        <v>2200</v>
      </c>
      <c r="F79" s="4" t="s">
        <v>9</v>
      </c>
      <c r="G79" s="25">
        <v>45714</v>
      </c>
      <c r="H79" s="27">
        <v>96</v>
      </c>
      <c r="I79" s="25">
        <v>45716</v>
      </c>
      <c r="J79" s="4">
        <f t="shared" si="4"/>
        <v>-2</v>
      </c>
      <c r="K79" s="5">
        <f t="shared" si="5"/>
        <v>-4400</v>
      </c>
    </row>
    <row r="80" spans="1:11" ht="15" x14ac:dyDescent="0.25">
      <c r="A80" s="20">
        <v>45657</v>
      </c>
      <c r="B80" s="20">
        <v>45673</v>
      </c>
      <c r="C80" s="23" t="s">
        <v>10</v>
      </c>
      <c r="D80" s="23" t="s">
        <v>95</v>
      </c>
      <c r="E80" s="24">
        <v>100</v>
      </c>
      <c r="F80" s="4" t="s">
        <v>9</v>
      </c>
      <c r="G80" s="25">
        <v>45714</v>
      </c>
      <c r="H80" s="27">
        <v>96</v>
      </c>
      <c r="I80" s="25">
        <v>45716</v>
      </c>
      <c r="J80" s="4">
        <f t="shared" si="4"/>
        <v>-2</v>
      </c>
      <c r="K80" s="5">
        <f t="shared" si="5"/>
        <v>-200</v>
      </c>
    </row>
    <row r="81" spans="1:11" ht="15" x14ac:dyDescent="0.25">
      <c r="A81" s="20">
        <v>45657</v>
      </c>
      <c r="B81" s="20">
        <v>45673</v>
      </c>
      <c r="C81" s="23" t="s">
        <v>10</v>
      </c>
      <c r="D81" s="23" t="s">
        <v>96</v>
      </c>
      <c r="E81" s="24">
        <v>1425</v>
      </c>
      <c r="F81" s="4" t="s">
        <v>9</v>
      </c>
      <c r="G81" s="25">
        <v>45714</v>
      </c>
      <c r="H81" s="27">
        <v>96</v>
      </c>
      <c r="I81" s="25">
        <v>45716</v>
      </c>
      <c r="J81" s="4">
        <f t="shared" si="4"/>
        <v>-2</v>
      </c>
      <c r="K81" s="5">
        <f t="shared" si="5"/>
        <v>-2850</v>
      </c>
    </row>
    <row r="82" spans="1:11" ht="15" x14ac:dyDescent="0.25">
      <c r="A82" s="20">
        <v>45657</v>
      </c>
      <c r="B82" s="20">
        <v>45673</v>
      </c>
      <c r="C82" s="23" t="s">
        <v>10</v>
      </c>
      <c r="D82" s="23" t="s">
        <v>97</v>
      </c>
      <c r="E82" s="24">
        <v>75.94</v>
      </c>
      <c r="F82" s="4" t="s">
        <v>9</v>
      </c>
      <c r="G82" s="25">
        <v>45681</v>
      </c>
      <c r="H82" s="27">
        <v>48</v>
      </c>
      <c r="I82" s="25">
        <v>45716</v>
      </c>
      <c r="J82" s="4">
        <f t="shared" si="4"/>
        <v>-35</v>
      </c>
      <c r="K82" s="5">
        <f t="shared" si="5"/>
        <v>-2657.9</v>
      </c>
    </row>
    <row r="83" spans="1:11" ht="15" x14ac:dyDescent="0.25">
      <c r="A83" s="20">
        <v>45670</v>
      </c>
      <c r="B83" s="20">
        <v>45673</v>
      </c>
      <c r="C83" s="23" t="s">
        <v>10</v>
      </c>
      <c r="D83" s="23" t="s">
        <v>15</v>
      </c>
      <c r="E83" s="24">
        <v>1000</v>
      </c>
      <c r="F83" s="4" t="s">
        <v>9</v>
      </c>
      <c r="G83" s="25">
        <v>45714</v>
      </c>
      <c r="H83" s="27">
        <v>98</v>
      </c>
      <c r="I83" s="25">
        <v>45716</v>
      </c>
      <c r="J83" s="4">
        <f t="shared" si="4"/>
        <v>-2</v>
      </c>
      <c r="K83" s="5">
        <f t="shared" si="5"/>
        <v>-2000</v>
      </c>
    </row>
    <row r="84" spans="1:11" ht="15" x14ac:dyDescent="0.25">
      <c r="A84" s="20">
        <v>45670</v>
      </c>
      <c r="B84" s="20">
        <v>45673</v>
      </c>
      <c r="C84" s="23" t="s">
        <v>10</v>
      </c>
      <c r="D84" s="23" t="s">
        <v>14</v>
      </c>
      <c r="E84" s="24">
        <v>1000</v>
      </c>
      <c r="F84" s="4" t="s">
        <v>9</v>
      </c>
      <c r="G84" s="25">
        <v>45714</v>
      </c>
      <c r="H84" s="27">
        <v>98</v>
      </c>
      <c r="I84" s="25">
        <v>45716</v>
      </c>
      <c r="J84" s="4">
        <f t="shared" si="4"/>
        <v>-2</v>
      </c>
      <c r="K84" s="5">
        <f t="shared" si="5"/>
        <v>-2000</v>
      </c>
    </row>
    <row r="85" spans="1:11" ht="15" x14ac:dyDescent="0.25">
      <c r="A85" s="20">
        <v>45670</v>
      </c>
      <c r="B85" s="20">
        <v>45673</v>
      </c>
      <c r="C85" s="23" t="s">
        <v>10</v>
      </c>
      <c r="D85" s="23" t="s">
        <v>98</v>
      </c>
      <c r="E85" s="24">
        <v>1000</v>
      </c>
      <c r="F85" s="4" t="s">
        <v>9</v>
      </c>
      <c r="G85" s="25">
        <v>45714</v>
      </c>
      <c r="H85" s="27">
        <v>98</v>
      </c>
      <c r="I85" s="25">
        <v>45716</v>
      </c>
      <c r="J85" s="4">
        <f t="shared" si="4"/>
        <v>-2</v>
      </c>
      <c r="K85" s="5">
        <f t="shared" si="5"/>
        <v>-2000</v>
      </c>
    </row>
    <row r="86" spans="1:11" ht="15" x14ac:dyDescent="0.25">
      <c r="A86" s="20">
        <v>45671</v>
      </c>
      <c r="B86" s="20">
        <v>45673</v>
      </c>
      <c r="C86" s="23" t="s">
        <v>10</v>
      </c>
      <c r="D86" s="23" t="s">
        <v>99</v>
      </c>
      <c r="E86" s="24">
        <v>13451.64</v>
      </c>
      <c r="F86" s="4" t="s">
        <v>9</v>
      </c>
      <c r="G86" s="25">
        <v>45714</v>
      </c>
      <c r="H86" s="27">
        <v>99</v>
      </c>
      <c r="I86" s="25">
        <v>45716</v>
      </c>
      <c r="J86" s="4">
        <f t="shared" si="4"/>
        <v>-2</v>
      </c>
      <c r="K86" s="5">
        <f t="shared" si="5"/>
        <v>-26903.279999999999</v>
      </c>
    </row>
    <row r="87" spans="1:11" ht="15" x14ac:dyDescent="0.25">
      <c r="A87" s="20">
        <v>45670</v>
      </c>
      <c r="B87" s="20">
        <v>45688</v>
      </c>
      <c r="C87" s="23" t="s">
        <v>10</v>
      </c>
      <c r="D87" s="23" t="s">
        <v>55</v>
      </c>
      <c r="E87" s="24">
        <v>714</v>
      </c>
      <c r="F87" s="4" t="s">
        <v>9</v>
      </c>
      <c r="G87" s="25">
        <v>45714</v>
      </c>
      <c r="H87" s="27">
        <v>98</v>
      </c>
      <c r="I87" s="25">
        <v>45716</v>
      </c>
      <c r="J87" s="4">
        <f t="shared" si="4"/>
        <v>-2</v>
      </c>
      <c r="K87" s="5">
        <f t="shared" si="5"/>
        <v>-1428</v>
      </c>
    </row>
    <row r="88" spans="1:11" ht="15" x14ac:dyDescent="0.25">
      <c r="A88" s="20">
        <v>45678</v>
      </c>
      <c r="B88" s="20">
        <v>45688</v>
      </c>
      <c r="C88" s="23" t="s">
        <v>10</v>
      </c>
      <c r="D88" s="23" t="s">
        <v>100</v>
      </c>
      <c r="E88" s="24">
        <v>500</v>
      </c>
      <c r="F88" s="4" t="s">
        <v>9</v>
      </c>
      <c r="G88" s="25">
        <v>45714</v>
      </c>
      <c r="H88" s="27">
        <v>100</v>
      </c>
      <c r="I88" s="25">
        <v>45716</v>
      </c>
      <c r="J88" s="4">
        <f t="shared" si="4"/>
        <v>-2</v>
      </c>
      <c r="K88" s="5">
        <f t="shared" si="5"/>
        <v>-1000</v>
      </c>
    </row>
    <row r="89" spans="1:11" ht="15" x14ac:dyDescent="0.25">
      <c r="A89" s="20">
        <v>45657</v>
      </c>
      <c r="B89" s="20">
        <v>45688</v>
      </c>
      <c r="C89" s="23" t="s">
        <v>10</v>
      </c>
      <c r="D89" s="23" t="s">
        <v>101</v>
      </c>
      <c r="E89" s="24">
        <v>124.6</v>
      </c>
      <c r="F89" s="4" t="s">
        <v>9</v>
      </c>
      <c r="G89" s="25">
        <v>45714</v>
      </c>
      <c r="H89" s="27">
        <v>97</v>
      </c>
      <c r="I89" s="25">
        <v>45716</v>
      </c>
      <c r="J89" s="4">
        <f t="shared" si="4"/>
        <v>-2</v>
      </c>
      <c r="K89" s="5">
        <f t="shared" si="5"/>
        <v>-249.2</v>
      </c>
    </row>
    <row r="90" spans="1:11" ht="15" x14ac:dyDescent="0.25">
      <c r="A90" s="20">
        <v>45679</v>
      </c>
      <c r="B90" s="20">
        <v>45688</v>
      </c>
      <c r="C90" s="23" t="s">
        <v>10</v>
      </c>
      <c r="D90" s="23" t="s">
        <v>102</v>
      </c>
      <c r="E90" s="24">
        <v>904.5</v>
      </c>
      <c r="F90" s="4" t="s">
        <v>9</v>
      </c>
      <c r="G90" s="25">
        <v>45714</v>
      </c>
      <c r="H90" s="27">
        <v>101</v>
      </c>
      <c r="I90" s="25">
        <v>45716</v>
      </c>
      <c r="J90" s="4">
        <f t="shared" si="4"/>
        <v>-2</v>
      </c>
      <c r="K90" s="5">
        <f t="shared" si="5"/>
        <v>-1809</v>
      </c>
    </row>
    <row r="91" spans="1:11" ht="15" x14ac:dyDescent="0.25">
      <c r="A91" s="20">
        <v>45684</v>
      </c>
      <c r="B91" s="20">
        <v>45688</v>
      </c>
      <c r="C91" s="23" t="s">
        <v>10</v>
      </c>
      <c r="D91" s="23" t="s">
        <v>103</v>
      </c>
      <c r="E91" s="24">
        <v>98.26</v>
      </c>
      <c r="F91" s="4" t="s">
        <v>9</v>
      </c>
      <c r="G91" s="25">
        <v>45714</v>
      </c>
      <c r="H91" s="27">
        <v>102</v>
      </c>
      <c r="I91" s="25">
        <v>45716</v>
      </c>
      <c r="J91" s="4">
        <f t="shared" si="4"/>
        <v>-2</v>
      </c>
      <c r="K91" s="5">
        <f t="shared" si="5"/>
        <v>-196.52</v>
      </c>
    </row>
    <row r="92" spans="1:11" ht="15" x14ac:dyDescent="0.25">
      <c r="A92" s="20">
        <v>45684</v>
      </c>
      <c r="B92" s="20">
        <v>45688</v>
      </c>
      <c r="C92" s="23" t="s">
        <v>10</v>
      </c>
      <c r="D92" s="23" t="s">
        <v>104</v>
      </c>
      <c r="E92" s="24">
        <v>118</v>
      </c>
      <c r="F92" s="4" t="s">
        <v>9</v>
      </c>
      <c r="G92" s="25">
        <v>45714</v>
      </c>
      <c r="H92" s="27">
        <v>98</v>
      </c>
      <c r="I92" s="25">
        <v>45716</v>
      </c>
      <c r="J92" s="4">
        <f t="shared" si="4"/>
        <v>-2</v>
      </c>
      <c r="K92" s="5">
        <f t="shared" si="5"/>
        <v>-236</v>
      </c>
    </row>
    <row r="93" spans="1:11" ht="15" x14ac:dyDescent="0.25">
      <c r="A93" s="20">
        <v>45685</v>
      </c>
      <c r="B93" s="20">
        <v>45688</v>
      </c>
      <c r="C93" s="23" t="s">
        <v>10</v>
      </c>
      <c r="D93" s="23" t="s">
        <v>105</v>
      </c>
      <c r="E93" s="24">
        <v>150.80000000000001</v>
      </c>
      <c r="F93" s="4" t="s">
        <v>9</v>
      </c>
      <c r="G93" s="25">
        <v>45702</v>
      </c>
      <c r="H93" s="27">
        <v>81</v>
      </c>
      <c r="I93" s="25">
        <v>45716</v>
      </c>
      <c r="J93" s="4">
        <f t="shared" si="4"/>
        <v>-14</v>
      </c>
      <c r="K93" s="5">
        <f t="shared" si="5"/>
        <v>-2111.2000000000003</v>
      </c>
    </row>
    <row r="94" spans="1:11" ht="15" x14ac:dyDescent="0.25">
      <c r="A94" s="20">
        <v>45685</v>
      </c>
      <c r="B94" s="20">
        <v>45688</v>
      </c>
      <c r="C94" s="23" t="s">
        <v>10</v>
      </c>
      <c r="D94" s="23" t="s">
        <v>106</v>
      </c>
      <c r="E94" s="24">
        <v>1400</v>
      </c>
      <c r="F94" s="4" t="s">
        <v>9</v>
      </c>
      <c r="G94" s="25">
        <v>45714</v>
      </c>
      <c r="H94" s="27">
        <v>103</v>
      </c>
      <c r="I94" s="25">
        <v>45716</v>
      </c>
      <c r="J94" s="4">
        <f t="shared" si="4"/>
        <v>-2</v>
      </c>
      <c r="K94" s="5">
        <f t="shared" si="5"/>
        <v>-2800</v>
      </c>
    </row>
    <row r="95" spans="1:11" ht="15" x14ac:dyDescent="0.25">
      <c r="A95" s="20">
        <v>45523</v>
      </c>
      <c r="B95" s="20">
        <v>45534</v>
      </c>
      <c r="C95" s="23" t="s">
        <v>10</v>
      </c>
      <c r="D95" s="23" t="s">
        <v>39</v>
      </c>
      <c r="E95" s="24">
        <v>6901.55</v>
      </c>
      <c r="F95" s="4" t="s">
        <v>9</v>
      </c>
      <c r="G95" s="25">
        <v>45714</v>
      </c>
      <c r="H95" s="27">
        <v>104</v>
      </c>
      <c r="I95" s="25">
        <v>45716</v>
      </c>
      <c r="J95" s="4">
        <f t="shared" si="4"/>
        <v>-2</v>
      </c>
      <c r="K95" s="5">
        <f t="shared" si="5"/>
        <v>-13803.1</v>
      </c>
    </row>
    <row r="96" spans="1:11" ht="15" x14ac:dyDescent="0.25">
      <c r="A96" s="20">
        <v>45644</v>
      </c>
      <c r="B96" s="20">
        <v>45649</v>
      </c>
      <c r="C96" s="23" t="s">
        <v>10</v>
      </c>
      <c r="D96" s="23" t="s">
        <v>107</v>
      </c>
      <c r="E96" s="24">
        <v>382.5</v>
      </c>
      <c r="F96" s="4" t="s">
        <v>9</v>
      </c>
      <c r="G96" s="25">
        <v>45714</v>
      </c>
      <c r="H96" s="27">
        <v>105</v>
      </c>
      <c r="I96" s="25">
        <v>45716</v>
      </c>
      <c r="J96" s="4">
        <f t="shared" ref="J96:J122" si="6">+G96-I96</f>
        <v>-2</v>
      </c>
      <c r="K96" s="5">
        <f t="shared" ref="K96:K122" si="7">PRODUCT(E96,J96)</f>
        <v>-765</v>
      </c>
    </row>
    <row r="97" spans="1:11" ht="15" x14ac:dyDescent="0.25">
      <c r="A97" s="20">
        <v>45643</v>
      </c>
      <c r="B97" s="20">
        <v>45649</v>
      </c>
      <c r="C97" s="23" t="s">
        <v>10</v>
      </c>
      <c r="D97" s="23" t="s">
        <v>108</v>
      </c>
      <c r="E97" s="24">
        <v>16624.5</v>
      </c>
      <c r="F97" s="4" t="s">
        <v>9</v>
      </c>
      <c r="G97" s="25">
        <v>45720</v>
      </c>
      <c r="H97" s="27">
        <v>106</v>
      </c>
      <c r="I97" s="25">
        <v>45716</v>
      </c>
      <c r="J97" s="4">
        <f t="shared" si="6"/>
        <v>4</v>
      </c>
      <c r="K97" s="5">
        <f t="shared" si="7"/>
        <v>66498</v>
      </c>
    </row>
    <row r="98" spans="1:11" ht="15" x14ac:dyDescent="0.25">
      <c r="A98" s="20">
        <v>45645</v>
      </c>
      <c r="B98" s="20">
        <v>45657</v>
      </c>
      <c r="C98" s="23" t="s">
        <v>10</v>
      </c>
      <c r="D98" s="23" t="s">
        <v>109</v>
      </c>
      <c r="E98" s="24">
        <v>409.72</v>
      </c>
      <c r="F98" s="4" t="s">
        <v>9</v>
      </c>
      <c r="G98" s="25">
        <v>45720</v>
      </c>
      <c r="H98" s="27">
        <v>107</v>
      </c>
      <c r="I98" s="25">
        <v>45716</v>
      </c>
      <c r="J98" s="4">
        <f t="shared" si="6"/>
        <v>4</v>
      </c>
      <c r="K98" s="5">
        <f t="shared" si="7"/>
        <v>1638.88</v>
      </c>
    </row>
    <row r="99" spans="1:11" ht="15" x14ac:dyDescent="0.25">
      <c r="A99" s="20">
        <v>45645</v>
      </c>
      <c r="B99" s="20">
        <v>45657</v>
      </c>
      <c r="C99" s="23" t="s">
        <v>10</v>
      </c>
      <c r="D99" s="23" t="s">
        <v>110</v>
      </c>
      <c r="E99" s="24">
        <v>131.19999999999999</v>
      </c>
      <c r="F99" s="4" t="s">
        <v>9</v>
      </c>
      <c r="G99" s="25">
        <v>45720</v>
      </c>
      <c r="H99" s="27">
        <v>107</v>
      </c>
      <c r="I99" s="25">
        <v>45716</v>
      </c>
      <c r="J99" s="4">
        <f t="shared" si="6"/>
        <v>4</v>
      </c>
      <c r="K99" s="5">
        <f t="shared" si="7"/>
        <v>524.79999999999995</v>
      </c>
    </row>
    <row r="100" spans="1:11" ht="15" x14ac:dyDescent="0.25">
      <c r="A100" s="20">
        <v>45687</v>
      </c>
      <c r="B100" s="20">
        <v>45692</v>
      </c>
      <c r="C100" s="23" t="s">
        <v>8</v>
      </c>
      <c r="D100" s="23" t="s">
        <v>111</v>
      </c>
      <c r="E100" s="24">
        <v>105</v>
      </c>
      <c r="F100" s="4" t="s">
        <v>9</v>
      </c>
      <c r="G100" s="25">
        <v>45720</v>
      </c>
      <c r="H100" s="27">
        <v>110</v>
      </c>
      <c r="I100" s="25">
        <v>45717</v>
      </c>
      <c r="J100" s="4">
        <f t="shared" si="6"/>
        <v>3</v>
      </c>
      <c r="K100" s="5">
        <f t="shared" si="7"/>
        <v>315</v>
      </c>
    </row>
    <row r="101" spans="1:11" ht="15" x14ac:dyDescent="0.25">
      <c r="A101" s="20">
        <v>45657</v>
      </c>
      <c r="B101" s="20">
        <v>45657</v>
      </c>
      <c r="C101" s="23" t="s">
        <v>10</v>
      </c>
      <c r="D101" s="23" t="s">
        <v>112</v>
      </c>
      <c r="E101" s="24">
        <v>1057.76</v>
      </c>
      <c r="F101" s="4" t="s">
        <v>9</v>
      </c>
      <c r="G101" s="25">
        <v>45720</v>
      </c>
      <c r="H101" s="27">
        <v>112</v>
      </c>
      <c r="I101" s="25">
        <v>45717</v>
      </c>
      <c r="J101" s="4">
        <f t="shared" si="6"/>
        <v>3</v>
      </c>
      <c r="K101" s="5">
        <f t="shared" si="7"/>
        <v>3173.2799999999997</v>
      </c>
    </row>
    <row r="102" spans="1:11" ht="15" x14ac:dyDescent="0.25">
      <c r="A102" s="20">
        <v>45688</v>
      </c>
      <c r="B102" s="20">
        <v>45688</v>
      </c>
      <c r="C102" s="23" t="s">
        <v>10</v>
      </c>
      <c r="D102" s="23" t="s">
        <v>113</v>
      </c>
      <c r="E102" s="24">
        <v>65.02</v>
      </c>
      <c r="F102" s="4" t="s">
        <v>9</v>
      </c>
      <c r="G102" s="25">
        <v>45720</v>
      </c>
      <c r="H102" s="27">
        <v>111</v>
      </c>
      <c r="I102" s="25">
        <v>45718</v>
      </c>
      <c r="J102" s="4">
        <f t="shared" si="6"/>
        <v>2</v>
      </c>
      <c r="K102" s="5">
        <f t="shared" si="7"/>
        <v>130.04</v>
      </c>
    </row>
    <row r="103" spans="1:11" ht="15" x14ac:dyDescent="0.25">
      <c r="A103" s="20">
        <v>45688</v>
      </c>
      <c r="B103" s="20">
        <v>45688</v>
      </c>
      <c r="C103" s="23" t="s">
        <v>10</v>
      </c>
      <c r="D103" s="23" t="s">
        <v>114</v>
      </c>
      <c r="E103" s="24">
        <v>119.79</v>
      </c>
      <c r="F103" s="4" t="s">
        <v>9</v>
      </c>
      <c r="G103" s="25">
        <v>45720</v>
      </c>
      <c r="H103" s="27">
        <v>111</v>
      </c>
      <c r="I103" s="25">
        <v>45718</v>
      </c>
      <c r="J103" s="4">
        <f t="shared" si="6"/>
        <v>2</v>
      </c>
      <c r="K103" s="5">
        <f t="shared" si="7"/>
        <v>239.58</v>
      </c>
    </row>
    <row r="104" spans="1:11" ht="15" x14ac:dyDescent="0.25">
      <c r="A104" s="20">
        <v>45631</v>
      </c>
      <c r="B104" s="20">
        <v>45633</v>
      </c>
      <c r="C104" s="23" t="s">
        <v>10</v>
      </c>
      <c r="D104" s="23" t="s">
        <v>115</v>
      </c>
      <c r="E104" s="24">
        <v>304.57</v>
      </c>
      <c r="F104" s="4" t="s">
        <v>9</v>
      </c>
      <c r="G104" s="25">
        <v>45720</v>
      </c>
      <c r="H104" s="27">
        <v>113</v>
      </c>
      <c r="I104" s="25">
        <v>45721</v>
      </c>
      <c r="J104" s="4">
        <f t="shared" si="6"/>
        <v>-1</v>
      </c>
      <c r="K104" s="5">
        <f t="shared" si="7"/>
        <v>-304.57</v>
      </c>
    </row>
    <row r="105" spans="1:11" ht="15" x14ac:dyDescent="0.25">
      <c r="A105" s="20">
        <v>45691</v>
      </c>
      <c r="B105" s="20">
        <v>45698</v>
      </c>
      <c r="C105" s="23" t="s">
        <v>10</v>
      </c>
      <c r="D105" s="23" t="s">
        <v>116</v>
      </c>
      <c r="E105" s="24">
        <v>301.60000000000002</v>
      </c>
      <c r="F105" s="4" t="s">
        <v>9</v>
      </c>
      <c r="G105" s="25">
        <v>45720</v>
      </c>
      <c r="H105" s="27">
        <v>115</v>
      </c>
      <c r="I105" s="25">
        <v>45722</v>
      </c>
      <c r="J105" s="4">
        <f t="shared" si="6"/>
        <v>-2</v>
      </c>
      <c r="K105" s="5">
        <f t="shared" si="7"/>
        <v>-603.20000000000005</v>
      </c>
    </row>
    <row r="106" spans="1:11" ht="15" x14ac:dyDescent="0.25">
      <c r="A106" s="20">
        <v>45688</v>
      </c>
      <c r="B106" s="20">
        <v>45698</v>
      </c>
      <c r="C106" s="23" t="s">
        <v>10</v>
      </c>
      <c r="D106" s="23" t="s">
        <v>117</v>
      </c>
      <c r="E106" s="24">
        <v>410</v>
      </c>
      <c r="F106" s="4" t="s">
        <v>9</v>
      </c>
      <c r="G106" s="25">
        <v>45720</v>
      </c>
      <c r="H106" s="27">
        <v>116</v>
      </c>
      <c r="I106" s="25">
        <v>45722</v>
      </c>
      <c r="J106" s="4">
        <f t="shared" si="6"/>
        <v>-2</v>
      </c>
      <c r="K106" s="5">
        <f t="shared" si="7"/>
        <v>-820</v>
      </c>
    </row>
    <row r="107" spans="1:11" ht="15" x14ac:dyDescent="0.25">
      <c r="A107" s="20">
        <v>45688</v>
      </c>
      <c r="B107" s="20">
        <v>45698</v>
      </c>
      <c r="C107" s="23" t="s">
        <v>10</v>
      </c>
      <c r="D107" s="23" t="s">
        <v>118</v>
      </c>
      <c r="E107" s="24">
        <v>3404.31</v>
      </c>
      <c r="F107" s="4" t="s">
        <v>9</v>
      </c>
      <c r="G107" s="25">
        <v>45720</v>
      </c>
      <c r="H107" s="27">
        <v>117</v>
      </c>
      <c r="I107" s="25">
        <v>45722</v>
      </c>
      <c r="J107" s="4">
        <f t="shared" si="6"/>
        <v>-2</v>
      </c>
      <c r="K107" s="5">
        <f t="shared" si="7"/>
        <v>-6808.62</v>
      </c>
    </row>
    <row r="108" spans="1:11" ht="15" x14ac:dyDescent="0.25">
      <c r="A108" s="20">
        <v>45694</v>
      </c>
      <c r="B108" s="20">
        <v>45694</v>
      </c>
      <c r="C108" s="23" t="s">
        <v>8</v>
      </c>
      <c r="D108" s="23" t="s">
        <v>12</v>
      </c>
      <c r="E108" s="24">
        <v>181.83</v>
      </c>
      <c r="F108" s="4" t="s">
        <v>9</v>
      </c>
      <c r="G108" s="25">
        <v>45723</v>
      </c>
      <c r="H108" s="27">
        <v>125</v>
      </c>
      <c r="I108" s="25">
        <v>45724</v>
      </c>
      <c r="J108" s="4">
        <f t="shared" si="6"/>
        <v>-1</v>
      </c>
      <c r="K108" s="5">
        <f t="shared" si="7"/>
        <v>-181.83</v>
      </c>
    </row>
    <row r="109" spans="1:11" ht="15" x14ac:dyDescent="0.25">
      <c r="A109" s="20">
        <v>45688</v>
      </c>
      <c r="B109" s="20">
        <v>45698</v>
      </c>
      <c r="C109" s="23" t="s">
        <v>10</v>
      </c>
      <c r="D109" s="23" t="s">
        <v>119</v>
      </c>
      <c r="E109" s="24">
        <v>2522.69</v>
      </c>
      <c r="F109" s="4" t="s">
        <v>9</v>
      </c>
      <c r="G109" s="25">
        <v>45720</v>
      </c>
      <c r="H109" s="27">
        <v>119</v>
      </c>
      <c r="I109" s="25">
        <v>45725</v>
      </c>
      <c r="J109" s="4">
        <f t="shared" si="6"/>
        <v>-5</v>
      </c>
      <c r="K109" s="5">
        <f t="shared" si="7"/>
        <v>-12613.45</v>
      </c>
    </row>
    <row r="110" spans="1:11" ht="15" x14ac:dyDescent="0.25">
      <c r="A110" s="20">
        <v>45688</v>
      </c>
      <c r="B110" s="20">
        <v>45698</v>
      </c>
      <c r="C110" s="23" t="s">
        <v>10</v>
      </c>
      <c r="D110" s="23" t="s">
        <v>120</v>
      </c>
      <c r="E110" s="24">
        <v>56.22</v>
      </c>
      <c r="F110" s="4" t="s">
        <v>9</v>
      </c>
      <c r="G110" s="25">
        <v>45720</v>
      </c>
      <c r="H110" s="27">
        <v>119</v>
      </c>
      <c r="I110" s="25">
        <v>45725</v>
      </c>
      <c r="J110" s="4">
        <f t="shared" si="6"/>
        <v>-5</v>
      </c>
      <c r="K110" s="5">
        <f t="shared" si="7"/>
        <v>-281.10000000000002</v>
      </c>
    </row>
    <row r="111" spans="1:11" ht="15" x14ac:dyDescent="0.25">
      <c r="A111" s="20">
        <v>45688</v>
      </c>
      <c r="B111" s="20">
        <v>45698</v>
      </c>
      <c r="C111" s="23" t="s">
        <v>10</v>
      </c>
      <c r="D111" s="23" t="s">
        <v>121</v>
      </c>
      <c r="E111" s="24">
        <v>433.28</v>
      </c>
      <c r="F111" s="4" t="s">
        <v>9</v>
      </c>
      <c r="G111" s="25">
        <v>45720</v>
      </c>
      <c r="H111" s="27">
        <v>119</v>
      </c>
      <c r="I111" s="25">
        <v>45725</v>
      </c>
      <c r="J111" s="4">
        <f t="shared" si="6"/>
        <v>-5</v>
      </c>
      <c r="K111" s="5">
        <f t="shared" si="7"/>
        <v>-2166.3999999999996</v>
      </c>
    </row>
    <row r="112" spans="1:11" ht="15" x14ac:dyDescent="0.25">
      <c r="A112" s="20">
        <v>45688</v>
      </c>
      <c r="B112" s="20">
        <v>45698</v>
      </c>
      <c r="C112" s="23" t="s">
        <v>10</v>
      </c>
      <c r="D112" s="23" t="s">
        <v>122</v>
      </c>
      <c r="E112" s="24">
        <v>2004.46</v>
      </c>
      <c r="F112" s="4" t="s">
        <v>9</v>
      </c>
      <c r="G112" s="25">
        <v>45720</v>
      </c>
      <c r="H112" s="27">
        <v>119</v>
      </c>
      <c r="I112" s="25">
        <v>45725</v>
      </c>
      <c r="J112" s="4">
        <f t="shared" si="6"/>
        <v>-5</v>
      </c>
      <c r="K112" s="5">
        <f t="shared" si="7"/>
        <v>-10022.299999999999</v>
      </c>
    </row>
    <row r="113" spans="1:11" ht="15" x14ac:dyDescent="0.25">
      <c r="A113" s="20">
        <v>45657</v>
      </c>
      <c r="B113" s="20">
        <v>45673</v>
      </c>
      <c r="C113" s="23" t="s">
        <v>10</v>
      </c>
      <c r="D113" s="23" t="s">
        <v>123</v>
      </c>
      <c r="E113" s="24">
        <v>6343.4</v>
      </c>
      <c r="F113" s="4" t="s">
        <v>9</v>
      </c>
      <c r="G113" s="25">
        <v>45723</v>
      </c>
      <c r="H113" s="27">
        <v>126</v>
      </c>
      <c r="I113" s="25">
        <v>45726</v>
      </c>
      <c r="J113" s="4">
        <f t="shared" si="6"/>
        <v>-3</v>
      </c>
      <c r="K113" s="5">
        <f t="shared" si="7"/>
        <v>-19030.199999999997</v>
      </c>
    </row>
    <row r="114" spans="1:11" ht="15" x14ac:dyDescent="0.25">
      <c r="A114" s="20">
        <v>45657</v>
      </c>
      <c r="B114" s="20">
        <v>45673</v>
      </c>
      <c r="C114" s="23" t="s">
        <v>10</v>
      </c>
      <c r="D114" s="23" t="s">
        <v>124</v>
      </c>
      <c r="E114" s="24">
        <v>5910.87</v>
      </c>
      <c r="F114" s="4" t="s">
        <v>9</v>
      </c>
      <c r="G114" s="25">
        <v>45723</v>
      </c>
      <c r="H114" s="27">
        <v>126</v>
      </c>
      <c r="I114" s="25">
        <v>45727</v>
      </c>
      <c r="J114" s="4">
        <f t="shared" si="6"/>
        <v>-4</v>
      </c>
      <c r="K114" s="5">
        <f t="shared" si="7"/>
        <v>-23643.48</v>
      </c>
    </row>
    <row r="115" spans="1:11" ht="15" x14ac:dyDescent="0.25">
      <c r="A115" s="20">
        <v>45657</v>
      </c>
      <c r="B115" s="20">
        <v>45673</v>
      </c>
      <c r="C115" s="23" t="s">
        <v>10</v>
      </c>
      <c r="D115" s="23" t="s">
        <v>125</v>
      </c>
      <c r="E115" s="24">
        <v>57526.78</v>
      </c>
      <c r="F115" s="4" t="s">
        <v>9</v>
      </c>
      <c r="G115" s="25">
        <v>45723</v>
      </c>
      <c r="H115" s="27">
        <v>126</v>
      </c>
      <c r="I115" s="25">
        <v>45727</v>
      </c>
      <c r="J115" s="4">
        <f t="shared" si="6"/>
        <v>-4</v>
      </c>
      <c r="K115" s="5">
        <f t="shared" si="7"/>
        <v>-230107.12</v>
      </c>
    </row>
    <row r="116" spans="1:11" ht="15" x14ac:dyDescent="0.25">
      <c r="A116" s="20">
        <v>45637</v>
      </c>
      <c r="B116" s="20">
        <v>45649</v>
      </c>
      <c r="C116" s="23" t="s">
        <v>10</v>
      </c>
      <c r="D116" s="23" t="s">
        <v>126</v>
      </c>
      <c r="E116" s="24">
        <v>30.2</v>
      </c>
      <c r="F116" s="4" t="s">
        <v>9</v>
      </c>
      <c r="G116" s="25">
        <v>45723</v>
      </c>
      <c r="H116" s="27">
        <v>127</v>
      </c>
      <c r="I116" s="25">
        <v>45727</v>
      </c>
      <c r="J116" s="4">
        <f t="shared" si="6"/>
        <v>-4</v>
      </c>
      <c r="K116" s="5">
        <f t="shared" si="7"/>
        <v>-120.8</v>
      </c>
    </row>
    <row r="117" spans="1:11" ht="15" x14ac:dyDescent="0.25">
      <c r="A117" s="20">
        <v>45688</v>
      </c>
      <c r="B117" s="20">
        <v>45698</v>
      </c>
      <c r="C117" s="23" t="s">
        <v>10</v>
      </c>
      <c r="D117" s="23" t="s">
        <v>127</v>
      </c>
      <c r="E117" s="24">
        <v>1060.79</v>
      </c>
      <c r="F117" s="4" t="s">
        <v>9</v>
      </c>
      <c r="G117" s="25">
        <v>45723</v>
      </c>
      <c r="H117" s="27">
        <v>128</v>
      </c>
      <c r="I117" s="25">
        <v>45728</v>
      </c>
      <c r="J117" s="4">
        <f t="shared" si="6"/>
        <v>-5</v>
      </c>
      <c r="K117" s="5">
        <f t="shared" si="7"/>
        <v>-5303.95</v>
      </c>
    </row>
    <row r="118" spans="1:11" ht="15" x14ac:dyDescent="0.25">
      <c r="A118" s="20">
        <v>45688</v>
      </c>
      <c r="B118" s="20">
        <v>45698</v>
      </c>
      <c r="C118" s="23" t="s">
        <v>10</v>
      </c>
      <c r="D118" s="23" t="s">
        <v>128</v>
      </c>
      <c r="E118" s="24">
        <v>7771.51</v>
      </c>
      <c r="F118" s="4" t="s">
        <v>9</v>
      </c>
      <c r="G118" s="25">
        <v>45723</v>
      </c>
      <c r="H118" s="27">
        <v>128</v>
      </c>
      <c r="I118" s="25">
        <v>45728</v>
      </c>
      <c r="J118" s="4">
        <f t="shared" si="6"/>
        <v>-5</v>
      </c>
      <c r="K118" s="5">
        <f t="shared" si="7"/>
        <v>-38857.550000000003</v>
      </c>
    </row>
    <row r="119" spans="1:11" ht="15" x14ac:dyDescent="0.25">
      <c r="A119" s="20">
        <v>45688</v>
      </c>
      <c r="B119" s="20">
        <v>45698</v>
      </c>
      <c r="C119" s="23" t="s">
        <v>10</v>
      </c>
      <c r="D119" s="23" t="s">
        <v>129</v>
      </c>
      <c r="E119" s="24">
        <v>15.95</v>
      </c>
      <c r="F119" s="4" t="s">
        <v>9</v>
      </c>
      <c r="G119" s="25">
        <v>45723</v>
      </c>
      <c r="H119" s="27">
        <v>129</v>
      </c>
      <c r="I119" s="25">
        <v>45728</v>
      </c>
      <c r="J119" s="4">
        <f t="shared" si="6"/>
        <v>-5</v>
      </c>
      <c r="K119" s="5">
        <f t="shared" si="7"/>
        <v>-79.75</v>
      </c>
    </row>
    <row r="120" spans="1:11" ht="15" x14ac:dyDescent="0.25">
      <c r="A120" s="20">
        <v>45688</v>
      </c>
      <c r="B120" s="20">
        <v>45698</v>
      </c>
      <c r="C120" s="23" t="s">
        <v>10</v>
      </c>
      <c r="D120" s="23" t="s">
        <v>130</v>
      </c>
      <c r="E120" s="24">
        <v>294.25</v>
      </c>
      <c r="F120" s="4" t="s">
        <v>9</v>
      </c>
      <c r="G120" s="25">
        <v>45723</v>
      </c>
      <c r="H120" s="27">
        <v>129</v>
      </c>
      <c r="I120" s="25">
        <v>45728</v>
      </c>
      <c r="J120" s="4">
        <f t="shared" si="6"/>
        <v>-5</v>
      </c>
      <c r="K120" s="5">
        <f t="shared" si="7"/>
        <v>-1471.25</v>
      </c>
    </row>
    <row r="121" spans="1:11" ht="15" x14ac:dyDescent="0.25">
      <c r="A121" s="20">
        <v>45688</v>
      </c>
      <c r="B121" s="20">
        <v>45698</v>
      </c>
      <c r="C121" s="23" t="s">
        <v>10</v>
      </c>
      <c r="D121" s="23" t="s">
        <v>131</v>
      </c>
      <c r="E121" s="24">
        <v>20825.98</v>
      </c>
      <c r="F121" s="4" t="s">
        <v>9</v>
      </c>
      <c r="G121" s="25">
        <v>45723</v>
      </c>
      <c r="H121" s="27">
        <v>129</v>
      </c>
      <c r="I121" s="25">
        <v>45728</v>
      </c>
      <c r="J121" s="4">
        <f t="shared" si="6"/>
        <v>-5</v>
      </c>
      <c r="K121" s="5">
        <f t="shared" si="7"/>
        <v>-104129.9</v>
      </c>
    </row>
    <row r="122" spans="1:11" ht="15" x14ac:dyDescent="0.25">
      <c r="A122" s="20">
        <v>45688</v>
      </c>
      <c r="B122" s="20">
        <v>45706</v>
      </c>
      <c r="C122" s="23" t="s">
        <v>10</v>
      </c>
      <c r="D122" s="23" t="s">
        <v>132</v>
      </c>
      <c r="E122" s="24">
        <v>270</v>
      </c>
      <c r="F122" s="4" t="s">
        <v>9</v>
      </c>
      <c r="G122" s="25">
        <v>45723</v>
      </c>
      <c r="H122" s="27">
        <v>130</v>
      </c>
      <c r="I122" s="25">
        <v>45730</v>
      </c>
      <c r="J122" s="4">
        <f t="shared" si="6"/>
        <v>-7</v>
      </c>
      <c r="K122" s="5">
        <f t="shared" si="7"/>
        <v>-1890</v>
      </c>
    </row>
    <row r="123" spans="1:11" ht="15" x14ac:dyDescent="0.25">
      <c r="A123" s="20">
        <v>45698</v>
      </c>
      <c r="B123" s="20">
        <v>45706</v>
      </c>
      <c r="C123" s="23" t="s">
        <v>10</v>
      </c>
      <c r="D123" s="23" t="s">
        <v>133</v>
      </c>
      <c r="E123" s="24">
        <v>4096.0200000000004</v>
      </c>
      <c r="F123" s="4" t="s">
        <v>9</v>
      </c>
      <c r="G123" s="25">
        <v>45727</v>
      </c>
      <c r="H123" s="27">
        <v>136</v>
      </c>
      <c r="I123" s="25">
        <v>45732</v>
      </c>
      <c r="J123" s="4">
        <f t="shared" ref="J123:J147" si="8">+G123-I123</f>
        <v>-5</v>
      </c>
      <c r="K123" s="5">
        <f t="shared" ref="K123:K147" si="9">PRODUCT(E123,J123)</f>
        <v>-20480.100000000002</v>
      </c>
    </row>
    <row r="124" spans="1:11" ht="15" x14ac:dyDescent="0.25">
      <c r="A124" s="20">
        <v>45699</v>
      </c>
      <c r="B124" s="20">
        <v>45706</v>
      </c>
      <c r="C124" s="23" t="s">
        <v>10</v>
      </c>
      <c r="D124" s="23" t="s">
        <v>134</v>
      </c>
      <c r="E124" s="24">
        <v>40.04</v>
      </c>
      <c r="F124" s="4" t="s">
        <v>9</v>
      </c>
      <c r="G124" s="25">
        <v>45723</v>
      </c>
      <c r="H124" s="27">
        <v>127</v>
      </c>
      <c r="I124" s="25">
        <v>45733</v>
      </c>
      <c r="J124" s="4">
        <f t="shared" si="8"/>
        <v>-10</v>
      </c>
      <c r="K124" s="5">
        <f t="shared" si="9"/>
        <v>-400.4</v>
      </c>
    </row>
    <row r="125" spans="1:11" ht="15" x14ac:dyDescent="0.25">
      <c r="A125" s="20">
        <v>45643</v>
      </c>
      <c r="B125" s="20">
        <v>45649</v>
      </c>
      <c r="C125" s="23" t="s">
        <v>10</v>
      </c>
      <c r="D125" s="23" t="s">
        <v>29</v>
      </c>
      <c r="E125" s="24">
        <v>11314</v>
      </c>
      <c r="F125" s="4" t="s">
        <v>9</v>
      </c>
      <c r="G125" s="25">
        <v>45723</v>
      </c>
      <c r="H125" s="27">
        <v>134</v>
      </c>
      <c r="I125" s="25">
        <v>45733</v>
      </c>
      <c r="J125" s="4">
        <f t="shared" si="8"/>
        <v>-10</v>
      </c>
      <c r="K125" s="5">
        <f t="shared" si="9"/>
        <v>-113140</v>
      </c>
    </row>
    <row r="126" spans="1:11" ht="15" x14ac:dyDescent="0.25">
      <c r="A126" s="20">
        <v>45702</v>
      </c>
      <c r="B126" s="20">
        <v>45706</v>
      </c>
      <c r="C126" s="23" t="s">
        <v>10</v>
      </c>
      <c r="D126" s="23" t="s">
        <v>135</v>
      </c>
      <c r="E126" s="24">
        <v>-1267.6199999999999</v>
      </c>
      <c r="F126" s="4" t="s">
        <v>9</v>
      </c>
      <c r="G126" s="25">
        <v>45733</v>
      </c>
      <c r="H126" s="27">
        <v>138</v>
      </c>
      <c r="I126" s="25">
        <v>45733</v>
      </c>
      <c r="J126" s="4">
        <f t="shared" si="8"/>
        <v>0</v>
      </c>
      <c r="K126" s="5">
        <f t="shared" si="9"/>
        <v>0</v>
      </c>
    </row>
    <row r="127" spans="1:11" ht="15" x14ac:dyDescent="0.25">
      <c r="A127" s="20">
        <v>45646</v>
      </c>
      <c r="B127" s="20">
        <v>45649</v>
      </c>
      <c r="C127" s="23" t="s">
        <v>10</v>
      </c>
      <c r="D127" s="23" t="s">
        <v>136</v>
      </c>
      <c r="E127" s="24">
        <v>5.21</v>
      </c>
      <c r="F127" s="4" t="s">
        <v>9</v>
      </c>
      <c r="G127" s="25">
        <v>45733</v>
      </c>
      <c r="H127" s="27">
        <v>140</v>
      </c>
      <c r="I127" s="25">
        <v>45736</v>
      </c>
      <c r="J127" s="4">
        <f t="shared" si="8"/>
        <v>-3</v>
      </c>
      <c r="K127" s="5">
        <f t="shared" si="9"/>
        <v>-15.629999999999999</v>
      </c>
    </row>
    <row r="128" spans="1:11" ht="15" x14ac:dyDescent="0.25">
      <c r="A128" s="20">
        <v>45646</v>
      </c>
      <c r="B128" s="20">
        <v>45649</v>
      </c>
      <c r="C128" s="23" t="s">
        <v>10</v>
      </c>
      <c r="D128" s="23" t="s">
        <v>137</v>
      </c>
      <c r="E128" s="24">
        <v>13.19</v>
      </c>
      <c r="F128" s="4" t="s">
        <v>9</v>
      </c>
      <c r="G128" s="25">
        <v>45733</v>
      </c>
      <c r="H128" s="27">
        <v>140</v>
      </c>
      <c r="I128" s="25">
        <v>45736</v>
      </c>
      <c r="J128" s="4">
        <f t="shared" si="8"/>
        <v>-3</v>
      </c>
      <c r="K128" s="5">
        <f t="shared" si="9"/>
        <v>-39.57</v>
      </c>
    </row>
    <row r="129" spans="1:11" ht="15" x14ac:dyDescent="0.25">
      <c r="A129" s="20">
        <v>45702</v>
      </c>
      <c r="B129" s="20">
        <v>45707</v>
      </c>
      <c r="C129" s="23" t="s">
        <v>10</v>
      </c>
      <c r="D129" s="23" t="s">
        <v>138</v>
      </c>
      <c r="E129" s="24">
        <v>2327.5</v>
      </c>
      <c r="F129" s="4" t="s">
        <v>9</v>
      </c>
      <c r="G129" s="25">
        <v>45733</v>
      </c>
      <c r="H129" s="27">
        <v>141</v>
      </c>
      <c r="I129" s="25">
        <v>45737</v>
      </c>
      <c r="J129" s="4">
        <f t="shared" si="8"/>
        <v>-4</v>
      </c>
      <c r="K129" s="5">
        <f t="shared" si="9"/>
        <v>-9310</v>
      </c>
    </row>
    <row r="130" spans="1:11" ht="15" x14ac:dyDescent="0.25">
      <c r="A130" s="20">
        <v>45698</v>
      </c>
      <c r="B130" s="20">
        <v>45707</v>
      </c>
      <c r="C130" s="23" t="s">
        <v>10</v>
      </c>
      <c r="D130" s="23" t="s">
        <v>139</v>
      </c>
      <c r="E130" s="24">
        <v>110</v>
      </c>
      <c r="F130" s="4" t="s">
        <v>9</v>
      </c>
      <c r="G130" s="25">
        <v>45733</v>
      </c>
      <c r="H130" s="27">
        <v>142</v>
      </c>
      <c r="I130" s="25">
        <v>45737</v>
      </c>
      <c r="J130" s="4">
        <f t="shared" si="8"/>
        <v>-4</v>
      </c>
      <c r="K130" s="5">
        <f t="shared" si="9"/>
        <v>-440</v>
      </c>
    </row>
    <row r="131" spans="1:11" ht="15" x14ac:dyDescent="0.25">
      <c r="A131" s="20">
        <v>45680</v>
      </c>
      <c r="B131" s="20">
        <v>45688</v>
      </c>
      <c r="C131" s="23" t="s">
        <v>10</v>
      </c>
      <c r="D131" s="23" t="s">
        <v>140</v>
      </c>
      <c r="E131" s="24">
        <v>198.83</v>
      </c>
      <c r="F131" s="4" t="s">
        <v>9</v>
      </c>
      <c r="G131" s="25">
        <v>45733</v>
      </c>
      <c r="H131" s="27">
        <v>139</v>
      </c>
      <c r="I131" s="25">
        <v>45740</v>
      </c>
      <c r="J131" s="4">
        <f t="shared" si="8"/>
        <v>-7</v>
      </c>
      <c r="K131" s="5">
        <f t="shared" si="9"/>
        <v>-1391.8100000000002</v>
      </c>
    </row>
    <row r="132" spans="1:11" ht="15" x14ac:dyDescent="0.25">
      <c r="A132" s="20">
        <v>45713</v>
      </c>
      <c r="B132" s="20">
        <v>45716</v>
      </c>
      <c r="C132" s="23" t="s">
        <v>8</v>
      </c>
      <c r="D132" s="23" t="s">
        <v>141</v>
      </c>
      <c r="E132" s="24">
        <v>1275</v>
      </c>
      <c r="F132" s="4" t="s">
        <v>9</v>
      </c>
      <c r="G132" s="25">
        <v>45733</v>
      </c>
      <c r="H132" s="27">
        <v>143</v>
      </c>
      <c r="I132" s="25">
        <v>45743</v>
      </c>
      <c r="J132" s="4">
        <f t="shared" si="8"/>
        <v>-10</v>
      </c>
      <c r="K132" s="5">
        <f t="shared" si="9"/>
        <v>-12750</v>
      </c>
    </row>
    <row r="133" spans="1:11" ht="15" x14ac:dyDescent="0.25">
      <c r="A133" s="20">
        <v>45713</v>
      </c>
      <c r="B133" s="20">
        <v>45714</v>
      </c>
      <c r="C133" s="23" t="s">
        <v>10</v>
      </c>
      <c r="D133" s="23" t="s">
        <v>142</v>
      </c>
      <c r="E133" s="24">
        <v>30.6</v>
      </c>
      <c r="F133" s="4" t="s">
        <v>9</v>
      </c>
      <c r="G133" s="25">
        <v>45733</v>
      </c>
      <c r="H133" s="27">
        <v>144</v>
      </c>
      <c r="I133" s="25">
        <v>45744</v>
      </c>
      <c r="J133" s="4">
        <f t="shared" si="8"/>
        <v>-11</v>
      </c>
      <c r="K133" s="5">
        <f t="shared" si="9"/>
        <v>-336.6</v>
      </c>
    </row>
    <row r="134" spans="1:11" ht="15" x14ac:dyDescent="0.25">
      <c r="A134" s="20">
        <v>45713</v>
      </c>
      <c r="B134" s="20">
        <v>45716</v>
      </c>
      <c r="C134" s="23" t="s">
        <v>10</v>
      </c>
      <c r="D134" s="23" t="s">
        <v>143</v>
      </c>
      <c r="E134" s="24">
        <v>150</v>
      </c>
      <c r="F134" s="4" t="s">
        <v>9</v>
      </c>
      <c r="G134" s="25">
        <v>45733</v>
      </c>
      <c r="H134" s="27">
        <v>144</v>
      </c>
      <c r="I134" s="25">
        <v>45744</v>
      </c>
      <c r="J134" s="4">
        <f t="shared" si="8"/>
        <v>-11</v>
      </c>
      <c r="K134" s="5">
        <f t="shared" si="9"/>
        <v>-1650</v>
      </c>
    </row>
    <row r="135" spans="1:11" ht="15" x14ac:dyDescent="0.25">
      <c r="A135" s="20">
        <v>45713</v>
      </c>
      <c r="B135" s="20">
        <v>45716</v>
      </c>
      <c r="C135" s="23" t="s">
        <v>10</v>
      </c>
      <c r="D135" s="23" t="s">
        <v>144</v>
      </c>
      <c r="E135" s="24">
        <v>3274.58</v>
      </c>
      <c r="F135" s="4" t="s">
        <v>9</v>
      </c>
      <c r="G135" s="25">
        <v>45733</v>
      </c>
      <c r="H135" s="27">
        <v>144</v>
      </c>
      <c r="I135" s="25">
        <v>45744</v>
      </c>
      <c r="J135" s="4">
        <f t="shared" si="8"/>
        <v>-11</v>
      </c>
      <c r="K135" s="5">
        <f t="shared" si="9"/>
        <v>-36020.379999999997</v>
      </c>
    </row>
    <row r="136" spans="1:11" ht="15" x14ac:dyDescent="0.25">
      <c r="A136" s="20">
        <v>45713</v>
      </c>
      <c r="B136" s="20">
        <v>45716</v>
      </c>
      <c r="C136" s="23" t="s">
        <v>10</v>
      </c>
      <c r="D136" s="23" t="s">
        <v>145</v>
      </c>
      <c r="E136" s="24">
        <v>1042.72</v>
      </c>
      <c r="F136" s="4" t="s">
        <v>9</v>
      </c>
      <c r="G136" s="25">
        <v>45733</v>
      </c>
      <c r="H136" s="27">
        <v>144</v>
      </c>
      <c r="I136" s="25">
        <v>45744</v>
      </c>
      <c r="J136" s="4">
        <f t="shared" si="8"/>
        <v>-11</v>
      </c>
      <c r="K136" s="5">
        <f t="shared" si="9"/>
        <v>-11469.92</v>
      </c>
    </row>
    <row r="137" spans="1:11" ht="15" x14ac:dyDescent="0.25">
      <c r="A137" s="20">
        <v>45523</v>
      </c>
      <c r="B137" s="20">
        <v>45534</v>
      </c>
      <c r="C137" s="23" t="s">
        <v>10</v>
      </c>
      <c r="D137" s="23" t="s">
        <v>39</v>
      </c>
      <c r="E137" s="24">
        <v>6901.55</v>
      </c>
      <c r="F137" s="4" t="s">
        <v>9</v>
      </c>
      <c r="G137" s="25">
        <v>45733</v>
      </c>
      <c r="H137" s="27">
        <v>145</v>
      </c>
      <c r="I137" s="25">
        <v>45744</v>
      </c>
      <c r="J137" s="4">
        <f t="shared" si="8"/>
        <v>-11</v>
      </c>
      <c r="K137" s="5">
        <f t="shared" si="9"/>
        <v>-75917.05</v>
      </c>
    </row>
    <row r="138" spans="1:11" ht="15" x14ac:dyDescent="0.25">
      <c r="A138" s="20">
        <v>45715</v>
      </c>
      <c r="B138" s="20">
        <v>45716</v>
      </c>
      <c r="C138" s="23" t="s">
        <v>10</v>
      </c>
      <c r="D138" s="23" t="s">
        <v>146</v>
      </c>
      <c r="E138" s="24">
        <v>675.18</v>
      </c>
      <c r="F138" s="4" t="s">
        <v>9</v>
      </c>
      <c r="G138" s="25">
        <v>45733</v>
      </c>
      <c r="H138" s="27">
        <v>146</v>
      </c>
      <c r="I138" s="25">
        <v>45745</v>
      </c>
      <c r="J138" s="4">
        <f t="shared" si="8"/>
        <v>-12</v>
      </c>
      <c r="K138" s="5">
        <f t="shared" si="9"/>
        <v>-8102.16</v>
      </c>
    </row>
    <row r="139" spans="1:11" ht="15" x14ac:dyDescent="0.25">
      <c r="A139" s="20">
        <v>45715</v>
      </c>
      <c r="B139" s="20">
        <v>45716</v>
      </c>
      <c r="C139" s="23" t="s">
        <v>10</v>
      </c>
      <c r="D139" s="23" t="s">
        <v>147</v>
      </c>
      <c r="E139" s="24">
        <v>5210</v>
      </c>
      <c r="F139" s="4" t="s">
        <v>9</v>
      </c>
      <c r="G139" s="25">
        <v>45733</v>
      </c>
      <c r="H139" s="27">
        <v>147</v>
      </c>
      <c r="I139" s="25">
        <v>45745</v>
      </c>
      <c r="J139" s="4">
        <f t="shared" si="8"/>
        <v>-12</v>
      </c>
      <c r="K139" s="5">
        <f t="shared" si="9"/>
        <v>-62520</v>
      </c>
    </row>
    <row r="140" spans="1:11" ht="15" x14ac:dyDescent="0.25">
      <c r="A140" s="20">
        <v>45709</v>
      </c>
      <c r="B140" s="20">
        <v>45716</v>
      </c>
      <c r="C140" s="23" t="s">
        <v>8</v>
      </c>
      <c r="D140" s="23" t="s">
        <v>148</v>
      </c>
      <c r="E140" s="24">
        <v>1238.2</v>
      </c>
      <c r="F140" s="4" t="s">
        <v>9</v>
      </c>
      <c r="G140" s="25">
        <v>45744</v>
      </c>
      <c r="H140" s="27">
        <v>160</v>
      </c>
      <c r="I140" s="25">
        <v>45746</v>
      </c>
      <c r="J140" s="4">
        <f t="shared" si="8"/>
        <v>-2</v>
      </c>
      <c r="K140" s="5">
        <f t="shared" si="9"/>
        <v>-2476.4</v>
      </c>
    </row>
    <row r="141" spans="1:11" ht="15" x14ac:dyDescent="0.25">
      <c r="A141" s="20">
        <v>45712</v>
      </c>
      <c r="B141" s="20">
        <v>45716</v>
      </c>
      <c r="C141" s="23" t="s">
        <v>10</v>
      </c>
      <c r="D141" s="23" t="s">
        <v>149</v>
      </c>
      <c r="E141" s="24">
        <v>549.85</v>
      </c>
      <c r="F141" s="4" t="s">
        <v>9</v>
      </c>
      <c r="G141" s="25">
        <v>45744</v>
      </c>
      <c r="H141" s="27">
        <v>161</v>
      </c>
      <c r="I141" s="25">
        <v>45746</v>
      </c>
      <c r="J141" s="4">
        <f t="shared" si="8"/>
        <v>-2</v>
      </c>
      <c r="K141" s="5">
        <f t="shared" si="9"/>
        <v>-1099.7</v>
      </c>
    </row>
    <row r="142" spans="1:11" ht="15" x14ac:dyDescent="0.25">
      <c r="A142" s="20">
        <v>45716</v>
      </c>
      <c r="B142" s="20">
        <v>45716</v>
      </c>
      <c r="C142" s="23" t="s">
        <v>10</v>
      </c>
      <c r="D142" s="23" t="s">
        <v>150</v>
      </c>
      <c r="E142" s="24">
        <v>17.93</v>
      </c>
      <c r="F142" s="4" t="s">
        <v>9</v>
      </c>
      <c r="G142" s="25">
        <v>45744</v>
      </c>
      <c r="H142" s="27">
        <v>162</v>
      </c>
      <c r="I142" s="25">
        <v>45746</v>
      </c>
      <c r="J142" s="4">
        <f t="shared" si="8"/>
        <v>-2</v>
      </c>
      <c r="K142" s="5">
        <f t="shared" si="9"/>
        <v>-35.86</v>
      </c>
    </row>
    <row r="143" spans="1:11" ht="15" x14ac:dyDescent="0.25">
      <c r="A143" s="20">
        <v>45716</v>
      </c>
      <c r="B143" s="20">
        <v>45716</v>
      </c>
      <c r="C143" s="23" t="s">
        <v>10</v>
      </c>
      <c r="D143" s="23" t="s">
        <v>151</v>
      </c>
      <c r="E143" s="24">
        <v>7771.51</v>
      </c>
      <c r="F143" s="4" t="s">
        <v>9</v>
      </c>
      <c r="G143" s="25">
        <v>45744</v>
      </c>
      <c r="H143" s="27">
        <v>163</v>
      </c>
      <c r="I143" s="25">
        <v>45746</v>
      </c>
      <c r="J143" s="4">
        <f t="shared" si="8"/>
        <v>-2</v>
      </c>
      <c r="K143" s="5">
        <f t="shared" si="9"/>
        <v>-15543.02</v>
      </c>
    </row>
    <row r="144" spans="1:11" ht="15" x14ac:dyDescent="0.25">
      <c r="A144" s="20">
        <v>45716</v>
      </c>
      <c r="B144" s="20">
        <v>45716</v>
      </c>
      <c r="C144" s="23" t="s">
        <v>10</v>
      </c>
      <c r="D144" s="23" t="s">
        <v>152</v>
      </c>
      <c r="E144" s="24">
        <v>1060.79</v>
      </c>
      <c r="F144" s="4" t="s">
        <v>9</v>
      </c>
      <c r="G144" s="25">
        <v>45744</v>
      </c>
      <c r="H144" s="27">
        <v>163</v>
      </c>
      <c r="I144" s="25">
        <v>45746</v>
      </c>
      <c r="J144" s="4">
        <f t="shared" si="8"/>
        <v>-2</v>
      </c>
      <c r="K144" s="5">
        <f t="shared" si="9"/>
        <v>-2121.58</v>
      </c>
    </row>
    <row r="145" spans="1:11" ht="15" x14ac:dyDescent="0.25">
      <c r="A145" s="20">
        <v>45671</v>
      </c>
      <c r="B145" s="20">
        <v>45673</v>
      </c>
      <c r="C145" s="23" t="s">
        <v>10</v>
      </c>
      <c r="D145" s="23" t="s">
        <v>13</v>
      </c>
      <c r="E145" s="24">
        <v>131.19999999999999</v>
      </c>
      <c r="F145" s="4" t="s">
        <v>9</v>
      </c>
      <c r="G145" s="25">
        <v>45733</v>
      </c>
      <c r="H145" s="27">
        <v>148</v>
      </c>
      <c r="I145" s="25">
        <v>45747</v>
      </c>
      <c r="J145" s="4">
        <f t="shared" si="8"/>
        <v>-14</v>
      </c>
      <c r="K145" s="5">
        <f t="shared" si="9"/>
        <v>-1836.7999999999997</v>
      </c>
    </row>
    <row r="146" spans="1:11" ht="15" x14ac:dyDescent="0.25">
      <c r="A146" s="20">
        <v>45671</v>
      </c>
      <c r="B146" s="20">
        <v>45673</v>
      </c>
      <c r="C146" s="23" t="s">
        <v>10</v>
      </c>
      <c r="D146" s="23" t="s">
        <v>63</v>
      </c>
      <c r="E146" s="24">
        <v>1087.3800000000001</v>
      </c>
      <c r="F146" s="4" t="s">
        <v>9</v>
      </c>
      <c r="G146" s="25">
        <v>45733</v>
      </c>
      <c r="H146" s="27">
        <v>148</v>
      </c>
      <c r="I146" s="25">
        <v>45747</v>
      </c>
      <c r="J146" s="4">
        <f t="shared" si="8"/>
        <v>-14</v>
      </c>
      <c r="K146" s="5">
        <f t="shared" si="9"/>
        <v>-15223.320000000002</v>
      </c>
    </row>
    <row r="147" spans="1:11" ht="15" x14ac:dyDescent="0.25">
      <c r="A147" s="20">
        <v>45699</v>
      </c>
      <c r="B147" s="20">
        <v>45706</v>
      </c>
      <c r="C147" s="23" t="s">
        <v>10</v>
      </c>
      <c r="D147" s="23" t="s">
        <v>153</v>
      </c>
      <c r="E147" s="24">
        <v>13822.3</v>
      </c>
      <c r="F147" s="4" t="s">
        <v>9</v>
      </c>
      <c r="G147" s="25">
        <v>45733</v>
      </c>
      <c r="H147" s="27">
        <v>149</v>
      </c>
      <c r="I147" s="25">
        <v>45747</v>
      </c>
      <c r="J147" s="4">
        <f t="shared" si="8"/>
        <v>-14</v>
      </c>
      <c r="K147" s="5">
        <f t="shared" si="9"/>
        <v>-193512.19999999998</v>
      </c>
    </row>
    <row r="149" spans="1:11" ht="13.5" thickBot="1" x14ac:dyDescent="0.25">
      <c r="E149" s="12">
        <f>SUM(E3:E147)</f>
        <v>534131.37</v>
      </c>
      <c r="K149" s="13">
        <f>SUM(K3:K147)</f>
        <v>-3633812.1200000006</v>
      </c>
    </row>
    <row r="150" spans="1:11" ht="36" customHeight="1" thickBot="1" x14ac:dyDescent="0.25">
      <c r="F150" s="14" t="s">
        <v>19</v>
      </c>
      <c r="G150" s="15"/>
      <c r="H150" s="16">
        <f>K149/E149</f>
        <v>-6.8032179424324033</v>
      </c>
    </row>
    <row r="151" spans="1:11" ht="15" customHeight="1" x14ac:dyDescent="0.2">
      <c r="F151" s="17"/>
      <c r="G151" s="2"/>
      <c r="H151" s="17"/>
      <c r="I151" s="17"/>
    </row>
    <row r="152" spans="1:11" ht="15" customHeight="1" x14ac:dyDescent="0.2">
      <c r="F152" s="17"/>
      <c r="G152" s="17"/>
      <c r="H152" s="17"/>
      <c r="I152" s="17"/>
    </row>
  </sheetData>
  <autoFilter ref="A2:I147" xr:uid="{639B05EF-D74E-4378-8B54-DD3560AD52BB}"/>
  <mergeCells count="2">
    <mergeCell ref="A1:K1"/>
    <mergeCell ref="F150:G150"/>
  </mergeCells>
  <pageMargins left="0.7" right="0.7" top="0.75" bottom="0.75" header="0.3" footer="0.3"/>
  <pageSetup paperSize="9" scale="2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ASP Delia Repetto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Giuliano</dc:creator>
  <cp:lastModifiedBy>Sara Giuliano</cp:lastModifiedBy>
  <dcterms:created xsi:type="dcterms:W3CDTF">2024-04-02T12:30:30Z</dcterms:created>
  <dcterms:modified xsi:type="dcterms:W3CDTF">2025-04-30T09:38:41Z</dcterms:modified>
</cp:coreProperties>
</file>