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Amministrazione\Asp\AMMINISTRAZIONE TRASPARENTE\ITP\3 TRIMESTRE 2025\"/>
    </mc:Choice>
  </mc:AlternateContent>
  <xr:revisionPtr revIDLastSave="0" documentId="13_ncr:1_{816DC78F-6707-4022-B5B0-448015EF3A7B}" xr6:coauthVersionLast="36" xr6:coauthVersionMax="36" xr10:uidLastSave="{00000000-0000-0000-0000-000000000000}"/>
  <bookViews>
    <workbookView xWindow="0" yWindow="0" windowWidth="21570" windowHeight="9825" xr2:uid="{49827C5A-E982-4063-9E96-2E5BBCB95A05}"/>
  </bookViews>
  <sheets>
    <sheet name="Foglio1" sheetId="1" r:id="rId1"/>
  </sheets>
  <definedNames>
    <definedName name="_xlnm._FilterDatabase" localSheetId="0" hidden="1">Foglio1!$A$2:$J$153</definedName>
    <definedName name="_xlnm.Print_Titles" localSheetId="0">Foglio1!$1:$2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5" i="1" l="1"/>
  <c r="L77" i="1"/>
  <c r="K151" i="1"/>
  <c r="L151" i="1" s="1"/>
  <c r="K150" i="1"/>
  <c r="L150" i="1" s="1"/>
  <c r="K149" i="1"/>
  <c r="L149" i="1" s="1"/>
  <c r="K148" i="1"/>
  <c r="L148" i="1" s="1"/>
  <c r="K147" i="1"/>
  <c r="L147" i="1" s="1"/>
  <c r="K146" i="1"/>
  <c r="L146" i="1" s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14" i="1" l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E155" i="1" l="1"/>
  <c r="K153" i="1" l="1"/>
  <c r="L153" i="1" s="1"/>
  <c r="K152" i="1"/>
  <c r="L152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L140" i="1" s="1"/>
  <c r="K139" i="1"/>
  <c r="L139" i="1" s="1"/>
  <c r="K138" i="1"/>
  <c r="L138" i="1" s="1"/>
  <c r="K137" i="1"/>
  <c r="L137" i="1" s="1"/>
  <c r="K125" i="1"/>
  <c r="L125" i="1" s="1"/>
  <c r="K124" i="1"/>
  <c r="L124" i="1" s="1"/>
  <c r="K123" i="1"/>
  <c r="L123" i="1" s="1"/>
  <c r="K122" i="1"/>
  <c r="L122" i="1" s="1"/>
  <c r="K121" i="1"/>
  <c r="L121" i="1" s="1"/>
  <c r="K120" i="1"/>
  <c r="L120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L102" i="1" s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L92" i="1" s="1"/>
  <c r="K91" i="1"/>
  <c r="L91" i="1" s="1"/>
  <c r="K90" i="1"/>
  <c r="L90" i="1" s="1"/>
  <c r="K89" i="1"/>
  <c r="L89" i="1" s="1"/>
  <c r="K88" i="1"/>
  <c r="L88" i="1" s="1"/>
  <c r="K87" i="1"/>
  <c r="L87" i="1" s="1"/>
  <c r="K86" i="1"/>
  <c r="L86" i="1" s="1"/>
  <c r="K85" i="1"/>
  <c r="L85" i="1" s="1"/>
  <c r="K84" i="1"/>
  <c r="L84" i="1" s="1"/>
  <c r="K83" i="1"/>
  <c r="L83" i="1" s="1"/>
  <c r="K82" i="1"/>
  <c r="L82" i="1" s="1"/>
  <c r="K81" i="1"/>
  <c r="L81" i="1" s="1"/>
  <c r="K80" i="1"/>
  <c r="L80" i="1" s="1"/>
  <c r="K79" i="1"/>
  <c r="L79" i="1" s="1"/>
  <c r="K78" i="1"/>
  <c r="L78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L61" i="1" s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K6" i="1"/>
  <c r="L6" i="1" s="1"/>
  <c r="K5" i="1"/>
  <c r="L5" i="1" s="1"/>
  <c r="K4" i="1"/>
  <c r="L4" i="1" s="1"/>
  <c r="K3" i="1"/>
  <c r="L3" i="1" s="1"/>
  <c r="H156" i="1" l="1"/>
</calcChain>
</file>

<file path=xl/sharedStrings.xml><?xml version="1.0" encoding="utf-8"?>
<sst xmlns="http://schemas.openxmlformats.org/spreadsheetml/2006/main" count="468" uniqueCount="168">
  <si>
    <t>DATA DOCUMENTO</t>
  </si>
  <si>
    <t>DATA REG.</t>
  </si>
  <si>
    <t>REGISTRO</t>
  </si>
  <si>
    <t>NUMERO DOCUMENTO</t>
  </si>
  <si>
    <t>IMPORTO</t>
  </si>
  <si>
    <t>CONDIZIONE DI PAGAMENTO</t>
  </si>
  <si>
    <t>DATA PAGAMENTO</t>
  </si>
  <si>
    <t>NUMERO DISTINTA</t>
  </si>
  <si>
    <t>A</t>
  </si>
  <si>
    <t>ACCREDITO SU C/C BANCARIO</t>
  </si>
  <si>
    <t>E</t>
  </si>
  <si>
    <t>DATA SCADENZA EFFETTIVA</t>
  </si>
  <si>
    <t>DIFFERENZA GIORNI TRA DATE DI PAGAMENTO E SCADENZA</t>
  </si>
  <si>
    <t>RITARDO PONDERATO</t>
  </si>
  <si>
    <t>17/PA</t>
  </si>
  <si>
    <t>18/PA</t>
  </si>
  <si>
    <t>INDICE TEMPESTIVITA' PAGAMENTI 3 TRIMESTRE 2025</t>
  </si>
  <si>
    <t>271/00</t>
  </si>
  <si>
    <t>2652531148</t>
  </si>
  <si>
    <t>787/10</t>
  </si>
  <si>
    <t>11/PA</t>
  </si>
  <si>
    <t>13/PA</t>
  </si>
  <si>
    <t>2/16</t>
  </si>
  <si>
    <t>12/PA</t>
  </si>
  <si>
    <t>25067644</t>
  </si>
  <si>
    <t>25067645</t>
  </si>
  <si>
    <t>5200013466</t>
  </si>
  <si>
    <t>5200013551</t>
  </si>
  <si>
    <t>5200013550</t>
  </si>
  <si>
    <t>1</t>
  </si>
  <si>
    <t>5200013654</t>
  </si>
  <si>
    <t>847-2025/PA</t>
  </si>
  <si>
    <t>848-2025/PA</t>
  </si>
  <si>
    <t>849-2025/PA</t>
  </si>
  <si>
    <t>144/T</t>
  </si>
  <si>
    <t>825500279631</t>
  </si>
  <si>
    <t>153/T</t>
  </si>
  <si>
    <t>9FPA</t>
  </si>
  <si>
    <t>441 /PA</t>
  </si>
  <si>
    <t>440 /PA</t>
  </si>
  <si>
    <t>112504356501</t>
  </si>
  <si>
    <t>442 /PA</t>
  </si>
  <si>
    <t>443 /PA</t>
  </si>
  <si>
    <t>22/PA</t>
  </si>
  <si>
    <t>2PA</t>
  </si>
  <si>
    <t>7X02442728</t>
  </si>
  <si>
    <t>2912 FTE</t>
  </si>
  <si>
    <t>SP/176</t>
  </si>
  <si>
    <t>44</t>
  </si>
  <si>
    <t>AV_11</t>
  </si>
  <si>
    <t>140/PB</t>
  </si>
  <si>
    <t>2025/S/2583005302</t>
  </si>
  <si>
    <t>23/2025</t>
  </si>
  <si>
    <t>591/S4</t>
  </si>
  <si>
    <t>3041 FTE</t>
  </si>
  <si>
    <t>82502946314</t>
  </si>
  <si>
    <t>15/PA</t>
  </si>
  <si>
    <t>118/T</t>
  </si>
  <si>
    <t>14/PA</t>
  </si>
  <si>
    <t>7825005906</t>
  </si>
  <si>
    <t>7825006052</t>
  </si>
  <si>
    <t>7825006053</t>
  </si>
  <si>
    <t>23/PA</t>
  </si>
  <si>
    <t>87/001</t>
  </si>
  <si>
    <t>000049/PA</t>
  </si>
  <si>
    <t>23 / PA</t>
  </si>
  <si>
    <t>22 / PA</t>
  </si>
  <si>
    <t>1035/10</t>
  </si>
  <si>
    <t>25-10-000748</t>
  </si>
  <si>
    <t>25-10-000749</t>
  </si>
  <si>
    <t>S00015</t>
  </si>
  <si>
    <t>2652537596</t>
  </si>
  <si>
    <t>2652537595</t>
  </si>
  <si>
    <t>5200016647</t>
  </si>
  <si>
    <t>00000300020</t>
  </si>
  <si>
    <t>5512/PA</t>
  </si>
  <si>
    <t>5499/PA</t>
  </si>
  <si>
    <t>2025VI00521</t>
  </si>
  <si>
    <t>22/001</t>
  </si>
  <si>
    <t>21/001</t>
  </si>
  <si>
    <t>825500345143</t>
  </si>
  <si>
    <t>5831/PA</t>
  </si>
  <si>
    <t>112505131043</t>
  </si>
  <si>
    <t>1050-2025/PA</t>
  </si>
  <si>
    <t>1048-2025/PA</t>
  </si>
  <si>
    <t>27/PA</t>
  </si>
  <si>
    <t>1049-2025/PA</t>
  </si>
  <si>
    <t>5200018928</t>
  </si>
  <si>
    <t>5200018929</t>
  </si>
  <si>
    <t>19 PA</t>
  </si>
  <si>
    <t>20 PA</t>
  </si>
  <si>
    <t>0/1160</t>
  </si>
  <si>
    <t>1221/10</t>
  </si>
  <si>
    <t>1003179247</t>
  </si>
  <si>
    <t>P00028</t>
  </si>
  <si>
    <t>P00029</t>
  </si>
  <si>
    <t>27/001</t>
  </si>
  <si>
    <t>28/001</t>
  </si>
  <si>
    <t>645/S4</t>
  </si>
  <si>
    <t>2025650094</t>
  </si>
  <si>
    <t>VA-11102</t>
  </si>
  <si>
    <t>112505303700</t>
  </si>
  <si>
    <t>112505307800</t>
  </si>
  <si>
    <t>112505307744</t>
  </si>
  <si>
    <t>16/PA</t>
  </si>
  <si>
    <t>28/PA</t>
  </si>
  <si>
    <t>7/E</t>
  </si>
  <si>
    <t>2025/S/2583005476</t>
  </si>
  <si>
    <t>8/E</t>
  </si>
  <si>
    <t>208</t>
  </si>
  <si>
    <t>577 /PA</t>
  </si>
  <si>
    <t>579 /PA</t>
  </si>
  <si>
    <t>576 /PA</t>
  </si>
  <si>
    <t>578 /PA</t>
  </si>
  <si>
    <t>1276/10</t>
  </si>
  <si>
    <t>3551 FTE</t>
  </si>
  <si>
    <t>00000300055</t>
  </si>
  <si>
    <t>1010966311</t>
  </si>
  <si>
    <t>AV_17</t>
  </si>
  <si>
    <t>207</t>
  </si>
  <si>
    <t>82503398344</t>
  </si>
  <si>
    <t>3751 FTE</t>
  </si>
  <si>
    <t>26 / PA</t>
  </si>
  <si>
    <t>27 / PA</t>
  </si>
  <si>
    <t>F4202500000206</t>
  </si>
  <si>
    <t>12FPA</t>
  </si>
  <si>
    <t>05387-4200000905-PA</t>
  </si>
  <si>
    <t>7825007178</t>
  </si>
  <si>
    <t>7825007179</t>
  </si>
  <si>
    <t>1296/10</t>
  </si>
  <si>
    <t>3827 FTE</t>
  </si>
  <si>
    <t>2652544840</t>
  </si>
  <si>
    <t>5200019658</t>
  </si>
  <si>
    <t>104-V5-2025</t>
  </si>
  <si>
    <t>2652544838</t>
  </si>
  <si>
    <t>2652544839</t>
  </si>
  <si>
    <t>5200019936</t>
  </si>
  <si>
    <t>5200019937</t>
  </si>
  <si>
    <t>5200019938</t>
  </si>
  <si>
    <t>1/11/103</t>
  </si>
  <si>
    <t>29/PA</t>
  </si>
  <si>
    <t>142500029914</t>
  </si>
  <si>
    <t>825500414811</t>
  </si>
  <si>
    <t>1237-2025/PA</t>
  </si>
  <si>
    <t>1239-2025/PA</t>
  </si>
  <si>
    <t>1238-2025/PA</t>
  </si>
  <si>
    <t>1240-2025/PA</t>
  </si>
  <si>
    <t>110/001</t>
  </si>
  <si>
    <t>1330/10</t>
  </si>
  <si>
    <t>7X03433584</t>
  </si>
  <si>
    <t>217/T</t>
  </si>
  <si>
    <t>30/PA</t>
  </si>
  <si>
    <t>142500100730</t>
  </si>
  <si>
    <t>142500100731</t>
  </si>
  <si>
    <t>747/S4</t>
  </si>
  <si>
    <t>82503974613</t>
  </si>
  <si>
    <t>7825007831</t>
  </si>
  <si>
    <t>7825007832</t>
  </si>
  <si>
    <t>7825007833</t>
  </si>
  <si>
    <t>7825007834</t>
  </si>
  <si>
    <t>7825007835</t>
  </si>
  <si>
    <t>7825007914</t>
  </si>
  <si>
    <t>7825007913</t>
  </si>
  <si>
    <t>33 / PA</t>
  </si>
  <si>
    <t>32 / PA</t>
  </si>
  <si>
    <t>DATA SOSPESO</t>
  </si>
  <si>
    <t>0</t>
  </si>
  <si>
    <t>Elenco delle scadenze saldate dal 01/07/2025 al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</si>
</sst>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###"/>
    <numFmt numFmtId="165" formatCode="[$-F800]dddd\,\ mmmm\ dd\,\ yyyy"/>
    <numFmt numFmtId="169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2" fontId="2" fillId="0" borderId="0" xfId="0" applyNumberFormat="1" applyFont="1" applyBorder="1" applyAlignment="1">
      <alignment vertical="center" wrapText="1"/>
    </xf>
    <xf numFmtId="49" fontId="3" fillId="0" borderId="1" xfId="0" applyNumberFormat="1" applyFont="1" applyBorder="1"/>
    <xf numFmtId="49" fontId="0" fillId="0" borderId="1" xfId="0" applyNumberFormat="1" applyFont="1" applyBorder="1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/>
    <xf numFmtId="4" fontId="2" fillId="0" borderId="0" xfId="0" applyNumberFormat="1" applyFont="1"/>
    <xf numFmtId="3" fontId="2" fillId="0" borderId="0" xfId="0" applyNumberFormat="1" applyFont="1"/>
    <xf numFmtId="49" fontId="4" fillId="0" borderId="0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4" fontId="1" fillId="2" borderId="0" xfId="0" applyNumberFormat="1" applyFont="1" applyFill="1"/>
    <xf numFmtId="4" fontId="1" fillId="2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 applyProtection="1">
      <alignment horizontal="right" vertical="center" wrapText="1"/>
    </xf>
    <xf numFmtId="165" fontId="5" fillId="0" borderId="1" xfId="0" applyNumberFormat="1" applyFont="1" applyFill="1" applyBorder="1" applyAlignment="1" applyProtection="1">
      <alignment horizontal="right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164" fontId="3" fillId="0" borderId="1" xfId="0" applyNumberFormat="1" applyFont="1" applyFill="1" applyBorder="1" applyAlignment="1" applyProtection="1">
      <alignment horizontal="right" vertical="center" wrapText="1"/>
    </xf>
    <xf numFmtId="14" fontId="3" fillId="0" borderId="1" xfId="0" applyNumberFormat="1" applyFont="1" applyFill="1" applyBorder="1" applyAlignment="1" applyProtection="1">
      <alignment horizontal="right" vertical="center" wrapText="1"/>
    </xf>
    <xf numFmtId="0" fontId="7" fillId="0" borderId="0" xfId="0" applyFont="1"/>
    <xf numFmtId="43" fontId="1" fillId="2" borderId="0" xfId="1" applyFont="1" applyFill="1"/>
    <xf numFmtId="43" fontId="1" fillId="2" borderId="1" xfId="1" applyFont="1" applyFill="1" applyBorder="1" applyAlignment="1">
      <alignment horizontal="center" vertical="center" wrapText="1"/>
    </xf>
    <xf numFmtId="43" fontId="2" fillId="0" borderId="0" xfId="1" applyFont="1"/>
    <xf numFmtId="169" fontId="0" fillId="0" borderId="1" xfId="1" applyNumberFormat="1" applyFont="1" applyBorder="1"/>
    <xf numFmtId="169" fontId="3" fillId="0" borderId="1" xfId="1" applyNumberFormat="1" applyFont="1" applyBorder="1"/>
    <xf numFmtId="4" fontId="1" fillId="0" borderId="0" xfId="0" applyNumberFormat="1" applyFont="1" applyFill="1" applyBorder="1" applyAlignment="1">
      <alignment horizontal="center"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B93E4-5653-4A04-8F42-C780BA936B92}">
  <sheetPr>
    <pageSetUpPr fitToPage="1"/>
  </sheetPr>
  <dimension ref="A1:P158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16.28515625" style="7" bestFit="1" customWidth="1"/>
    <col min="2" max="2" width="13.7109375" style="7" bestFit="1" customWidth="1"/>
    <col min="3" max="3" width="10.42578125" style="7" customWidth="1"/>
    <col min="4" max="4" width="20.28515625" style="7" customWidth="1"/>
    <col min="5" max="5" width="13" style="8" bestFit="1" customWidth="1"/>
    <col min="6" max="6" width="27.7109375" style="7" bestFit="1" customWidth="1"/>
    <col min="7" max="7" width="16.140625" style="7" bestFit="1" customWidth="1"/>
    <col min="8" max="8" width="15.7109375" style="9" bestFit="1" customWidth="1"/>
    <col min="9" max="9" width="13.42578125" style="9" customWidth="1"/>
    <col min="10" max="10" width="14.140625" style="7" bestFit="1" customWidth="1"/>
    <col min="11" max="11" width="14.140625" style="5" customWidth="1"/>
    <col min="12" max="12" width="14.85546875" style="31" customWidth="1"/>
    <col min="13" max="16384" width="9.140625" style="5"/>
  </cols>
  <sheetData>
    <row r="1" spans="1:16" ht="38.25" customHeight="1" x14ac:dyDescent="0.2">
      <c r="A1" s="18" t="s">
        <v>167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6" s="6" customFormat="1" ht="75" x14ac:dyDescent="0.2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2" t="s">
        <v>165</v>
      </c>
      <c r="J2" s="12" t="s">
        <v>11</v>
      </c>
      <c r="K2" s="1" t="s">
        <v>12</v>
      </c>
      <c r="L2" s="30" t="s">
        <v>13</v>
      </c>
    </row>
    <row r="3" spans="1:16" ht="15" x14ac:dyDescent="0.25">
      <c r="A3" s="15">
        <v>45809</v>
      </c>
      <c r="B3" s="15">
        <v>45809</v>
      </c>
      <c r="C3" s="13" t="s">
        <v>8</v>
      </c>
      <c r="D3" s="13" t="s">
        <v>17</v>
      </c>
      <c r="E3" s="14">
        <v>201.92</v>
      </c>
      <c r="F3" s="3" t="s">
        <v>9</v>
      </c>
      <c r="G3" s="15">
        <v>45825</v>
      </c>
      <c r="H3" s="21">
        <v>312</v>
      </c>
      <c r="I3" s="21"/>
      <c r="J3" s="15">
        <v>45839</v>
      </c>
      <c r="K3" s="4">
        <f t="shared" ref="K3:K34" si="0">+G3-J3</f>
        <v>-14</v>
      </c>
      <c r="L3" s="32">
        <f>PRODUCT(E3,K3)</f>
        <v>-2826.8799999999997</v>
      </c>
    </row>
    <row r="4" spans="1:16" ht="15" x14ac:dyDescent="0.25">
      <c r="A4" s="15">
        <v>45808</v>
      </c>
      <c r="B4" s="15">
        <v>45812</v>
      </c>
      <c r="C4" s="13" t="s">
        <v>10</v>
      </c>
      <c r="D4" s="13" t="s">
        <v>18</v>
      </c>
      <c r="E4" s="14">
        <v>2219.64</v>
      </c>
      <c r="F4" s="4" t="s">
        <v>9</v>
      </c>
      <c r="G4" s="15">
        <v>45825</v>
      </c>
      <c r="H4" s="21">
        <v>313</v>
      </c>
      <c r="I4" s="21"/>
      <c r="J4" s="15">
        <v>45841</v>
      </c>
      <c r="K4" s="4">
        <f t="shared" si="0"/>
        <v>-16</v>
      </c>
      <c r="L4" s="32">
        <f>PRODUCT(E4,K4)</f>
        <v>-35514.239999999998</v>
      </c>
    </row>
    <row r="5" spans="1:16" ht="15" x14ac:dyDescent="0.25">
      <c r="A5" s="15">
        <v>45811</v>
      </c>
      <c r="B5" s="15">
        <v>45812</v>
      </c>
      <c r="C5" s="13" t="s">
        <v>10</v>
      </c>
      <c r="D5" s="13" t="s">
        <v>19</v>
      </c>
      <c r="E5" s="14">
        <v>150.80000000000001</v>
      </c>
      <c r="F5" s="4" t="s">
        <v>9</v>
      </c>
      <c r="G5" s="15">
        <v>45814</v>
      </c>
      <c r="H5" s="21">
        <v>291</v>
      </c>
      <c r="I5" s="21"/>
      <c r="J5" s="15">
        <v>45841</v>
      </c>
      <c r="K5" s="4">
        <f t="shared" si="0"/>
        <v>-27</v>
      </c>
      <c r="L5" s="32">
        <f>PRODUCT(E5,K5)</f>
        <v>-4071.6000000000004</v>
      </c>
    </row>
    <row r="6" spans="1:16" ht="15" x14ac:dyDescent="0.25">
      <c r="A6" s="15">
        <v>45807</v>
      </c>
      <c r="B6" s="15">
        <v>45812</v>
      </c>
      <c r="C6" s="13" t="s">
        <v>10</v>
      </c>
      <c r="D6" s="13" t="s">
        <v>20</v>
      </c>
      <c r="E6" s="14">
        <v>604.70000000000005</v>
      </c>
      <c r="F6" s="4" t="s">
        <v>9</v>
      </c>
      <c r="G6" s="15">
        <v>45825</v>
      </c>
      <c r="H6" s="21">
        <v>314</v>
      </c>
      <c r="I6" s="21"/>
      <c r="J6" s="15">
        <v>45842</v>
      </c>
      <c r="K6" s="4">
        <f t="shared" si="0"/>
        <v>-17</v>
      </c>
      <c r="L6" s="32">
        <f>PRODUCT(E6,K6)</f>
        <v>-10279.900000000001</v>
      </c>
    </row>
    <row r="7" spans="1:16" ht="15" x14ac:dyDescent="0.25">
      <c r="A7" s="15">
        <v>45807</v>
      </c>
      <c r="B7" s="15">
        <v>45812</v>
      </c>
      <c r="C7" s="13" t="s">
        <v>10</v>
      </c>
      <c r="D7" s="13" t="s">
        <v>21</v>
      </c>
      <c r="E7" s="14">
        <v>248.54</v>
      </c>
      <c r="F7" s="4" t="s">
        <v>9</v>
      </c>
      <c r="G7" s="15">
        <v>45825</v>
      </c>
      <c r="H7" s="21">
        <v>314</v>
      </c>
      <c r="I7" s="21"/>
      <c r="J7" s="15">
        <v>45842</v>
      </c>
      <c r="K7" s="4">
        <f t="shared" si="0"/>
        <v>-17</v>
      </c>
      <c r="L7" s="32">
        <f>PRODUCT(E7,K7)</f>
        <v>-4225.18</v>
      </c>
    </row>
    <row r="8" spans="1:16" ht="15" x14ac:dyDescent="0.25">
      <c r="A8" s="15">
        <v>45806</v>
      </c>
      <c r="B8" s="15">
        <v>45812</v>
      </c>
      <c r="C8" s="13" t="s">
        <v>10</v>
      </c>
      <c r="D8" s="13" t="s">
        <v>22</v>
      </c>
      <c r="E8" s="14">
        <v>292.5</v>
      </c>
      <c r="F8" s="4" t="s">
        <v>9</v>
      </c>
      <c r="G8" s="15">
        <v>45825</v>
      </c>
      <c r="H8" s="21">
        <v>316</v>
      </c>
      <c r="I8" s="21"/>
      <c r="J8" s="15">
        <v>45842</v>
      </c>
      <c r="K8" s="4">
        <f t="shared" si="0"/>
        <v>-17</v>
      </c>
      <c r="L8" s="32">
        <f>PRODUCT(E8,K8)</f>
        <v>-4972.5</v>
      </c>
    </row>
    <row r="9" spans="1:16" ht="15" x14ac:dyDescent="0.25">
      <c r="A9" s="15">
        <v>45807</v>
      </c>
      <c r="B9" s="15">
        <v>45812</v>
      </c>
      <c r="C9" s="13" t="s">
        <v>10</v>
      </c>
      <c r="D9" s="13" t="s">
        <v>23</v>
      </c>
      <c r="E9" s="14">
        <v>131.19999999999999</v>
      </c>
      <c r="F9" s="4" t="s">
        <v>9</v>
      </c>
      <c r="G9" s="15">
        <v>45825</v>
      </c>
      <c r="H9" s="21">
        <v>314</v>
      </c>
      <c r="I9" s="21"/>
      <c r="J9" s="15">
        <v>45842</v>
      </c>
      <c r="K9" s="4">
        <f t="shared" si="0"/>
        <v>-17</v>
      </c>
      <c r="L9" s="32">
        <f>PRODUCT(E9,K9)</f>
        <v>-2230.3999999999996</v>
      </c>
      <c r="P9" s="7"/>
    </row>
    <row r="10" spans="1:16" ht="15" x14ac:dyDescent="0.25">
      <c r="A10" s="15">
        <v>45808</v>
      </c>
      <c r="B10" s="15">
        <v>45812</v>
      </c>
      <c r="C10" s="13" t="s">
        <v>10</v>
      </c>
      <c r="D10" s="13" t="s">
        <v>24</v>
      </c>
      <c r="E10" s="14">
        <v>883.5</v>
      </c>
      <c r="F10" s="4" t="s">
        <v>9</v>
      </c>
      <c r="G10" s="15">
        <v>45825</v>
      </c>
      <c r="H10" s="21">
        <v>315</v>
      </c>
      <c r="I10" s="21"/>
      <c r="J10" s="15">
        <v>45842</v>
      </c>
      <c r="K10" s="4">
        <f t="shared" si="0"/>
        <v>-17</v>
      </c>
      <c r="L10" s="32">
        <f>PRODUCT(E10,K10)</f>
        <v>-15019.5</v>
      </c>
    </row>
    <row r="11" spans="1:16" ht="15" x14ac:dyDescent="0.25">
      <c r="A11" s="15">
        <v>45808</v>
      </c>
      <c r="B11" s="15">
        <v>45812</v>
      </c>
      <c r="C11" s="13" t="s">
        <v>10</v>
      </c>
      <c r="D11" s="13" t="s">
        <v>25</v>
      </c>
      <c r="E11" s="14">
        <v>173.5</v>
      </c>
      <c r="F11" s="4" t="s">
        <v>9</v>
      </c>
      <c r="G11" s="15">
        <v>45825</v>
      </c>
      <c r="H11" s="21">
        <v>315</v>
      </c>
      <c r="I11" s="21"/>
      <c r="J11" s="15">
        <v>45842</v>
      </c>
      <c r="K11" s="4">
        <f t="shared" si="0"/>
        <v>-17</v>
      </c>
      <c r="L11" s="32">
        <f>PRODUCT(E11,K11)</f>
        <v>-2949.5</v>
      </c>
    </row>
    <row r="12" spans="1:16" ht="15" x14ac:dyDescent="0.25">
      <c r="A12" s="15">
        <v>45808</v>
      </c>
      <c r="B12" s="15">
        <v>45812</v>
      </c>
      <c r="C12" s="13" t="s">
        <v>10</v>
      </c>
      <c r="D12" s="13" t="s">
        <v>26</v>
      </c>
      <c r="E12" s="14">
        <v>3841.05</v>
      </c>
      <c r="F12" s="4" t="s">
        <v>9</v>
      </c>
      <c r="G12" s="15">
        <v>45825</v>
      </c>
      <c r="H12" s="21">
        <v>317</v>
      </c>
      <c r="I12" s="21"/>
      <c r="J12" s="15">
        <v>45842</v>
      </c>
      <c r="K12" s="4">
        <f t="shared" si="0"/>
        <v>-17</v>
      </c>
      <c r="L12" s="32">
        <f>PRODUCT(E12,K12)</f>
        <v>-65297.850000000006</v>
      </c>
    </row>
    <row r="13" spans="1:16" ht="15" x14ac:dyDescent="0.25">
      <c r="A13" s="15">
        <v>45808</v>
      </c>
      <c r="B13" s="15">
        <v>45812</v>
      </c>
      <c r="C13" s="13" t="s">
        <v>10</v>
      </c>
      <c r="D13" s="13" t="s">
        <v>27</v>
      </c>
      <c r="E13" s="14">
        <v>565.24</v>
      </c>
      <c r="F13" s="4" t="s">
        <v>9</v>
      </c>
      <c r="G13" s="15">
        <v>45825</v>
      </c>
      <c r="H13" s="21">
        <v>317</v>
      </c>
      <c r="I13" s="21"/>
      <c r="J13" s="15">
        <v>45842</v>
      </c>
      <c r="K13" s="4">
        <f t="shared" si="0"/>
        <v>-17</v>
      </c>
      <c r="L13" s="32">
        <f>PRODUCT(E13,K13)</f>
        <v>-9609.08</v>
      </c>
    </row>
    <row r="14" spans="1:16" ht="15" x14ac:dyDescent="0.25">
      <c r="A14" s="15">
        <v>45808</v>
      </c>
      <c r="B14" s="15">
        <v>45813</v>
      </c>
      <c r="C14" s="13" t="s">
        <v>10</v>
      </c>
      <c r="D14" s="13" t="s">
        <v>28</v>
      </c>
      <c r="E14" s="14">
        <v>16.64</v>
      </c>
      <c r="F14" s="4" t="s">
        <v>9</v>
      </c>
      <c r="G14" s="15">
        <v>45825</v>
      </c>
      <c r="H14" s="21">
        <v>317</v>
      </c>
      <c r="I14" s="21"/>
      <c r="J14" s="15">
        <v>45843</v>
      </c>
      <c r="K14" s="4">
        <f t="shared" si="0"/>
        <v>-18</v>
      </c>
      <c r="L14" s="32">
        <f>PRODUCT(E14,K14)</f>
        <v>-299.52</v>
      </c>
    </row>
    <row r="15" spans="1:16" ht="15" x14ac:dyDescent="0.25">
      <c r="A15" s="15">
        <v>45808</v>
      </c>
      <c r="B15" s="15">
        <v>45814</v>
      </c>
      <c r="C15" s="13" t="s">
        <v>10</v>
      </c>
      <c r="D15" s="13" t="s">
        <v>29</v>
      </c>
      <c r="E15" s="14">
        <v>300</v>
      </c>
      <c r="F15" s="4" t="s">
        <v>9</v>
      </c>
      <c r="G15" s="15">
        <v>45825</v>
      </c>
      <c r="H15" s="21">
        <v>318</v>
      </c>
      <c r="I15" s="21"/>
      <c r="J15" s="15">
        <v>45843</v>
      </c>
      <c r="K15" s="4">
        <f t="shared" si="0"/>
        <v>-18</v>
      </c>
      <c r="L15" s="32">
        <f>PRODUCT(E15,K15)</f>
        <v>-5400</v>
      </c>
    </row>
    <row r="16" spans="1:16" ht="15" x14ac:dyDescent="0.25">
      <c r="A16" s="15">
        <v>45808</v>
      </c>
      <c r="B16" s="15">
        <v>45814</v>
      </c>
      <c r="C16" s="13" t="s">
        <v>10</v>
      </c>
      <c r="D16" s="13" t="s">
        <v>30</v>
      </c>
      <c r="E16" s="14">
        <v>20962.75</v>
      </c>
      <c r="F16" s="4" t="s">
        <v>9</v>
      </c>
      <c r="G16" s="15">
        <v>45825</v>
      </c>
      <c r="H16" s="21">
        <v>317</v>
      </c>
      <c r="I16" s="21"/>
      <c r="J16" s="15">
        <v>45844</v>
      </c>
      <c r="K16" s="4">
        <f t="shared" si="0"/>
        <v>-19</v>
      </c>
      <c r="L16" s="32">
        <f>PRODUCT(E16,K16)</f>
        <v>-398292.25</v>
      </c>
    </row>
    <row r="17" spans="1:12" ht="15" x14ac:dyDescent="0.25">
      <c r="A17" s="15">
        <v>45777</v>
      </c>
      <c r="B17" s="15">
        <v>45792</v>
      </c>
      <c r="C17" s="13" t="s">
        <v>10</v>
      </c>
      <c r="D17" s="13" t="s">
        <v>31</v>
      </c>
      <c r="E17" s="14">
        <v>3918.61</v>
      </c>
      <c r="F17" s="4" t="s">
        <v>9</v>
      </c>
      <c r="G17" s="15">
        <v>45832</v>
      </c>
      <c r="H17" s="21">
        <v>321</v>
      </c>
      <c r="I17" s="21"/>
      <c r="J17" s="15">
        <v>45846</v>
      </c>
      <c r="K17" s="4">
        <f t="shared" si="0"/>
        <v>-14</v>
      </c>
      <c r="L17" s="32">
        <f>PRODUCT(E17,K17)</f>
        <v>-54860.54</v>
      </c>
    </row>
    <row r="18" spans="1:12" ht="15" x14ac:dyDescent="0.25">
      <c r="A18" s="15">
        <v>45777</v>
      </c>
      <c r="B18" s="15">
        <v>45792</v>
      </c>
      <c r="C18" s="13" t="s">
        <v>10</v>
      </c>
      <c r="D18" s="13" t="s">
        <v>32</v>
      </c>
      <c r="E18" s="14">
        <v>35441.07</v>
      </c>
      <c r="F18" s="4" t="s">
        <v>9</v>
      </c>
      <c r="G18" s="15">
        <v>45832</v>
      </c>
      <c r="H18" s="21">
        <v>321</v>
      </c>
      <c r="I18" s="21"/>
      <c r="J18" s="15">
        <v>45846</v>
      </c>
      <c r="K18" s="4">
        <f t="shared" si="0"/>
        <v>-14</v>
      </c>
      <c r="L18" s="32">
        <f>PRODUCT(E18,K18)</f>
        <v>-496174.98</v>
      </c>
    </row>
    <row r="19" spans="1:12" ht="15" x14ac:dyDescent="0.25">
      <c r="A19" s="15">
        <v>45777</v>
      </c>
      <c r="B19" s="15">
        <v>45792</v>
      </c>
      <c r="C19" s="13" t="s">
        <v>10</v>
      </c>
      <c r="D19" s="13" t="s">
        <v>33</v>
      </c>
      <c r="E19" s="14">
        <v>7178.77</v>
      </c>
      <c r="F19" s="4" t="s">
        <v>9</v>
      </c>
      <c r="G19" s="15">
        <v>45832</v>
      </c>
      <c r="H19" s="21">
        <v>321</v>
      </c>
      <c r="I19" s="21"/>
      <c r="J19" s="15">
        <v>45846</v>
      </c>
      <c r="K19" s="4">
        <f t="shared" si="0"/>
        <v>-14</v>
      </c>
      <c r="L19" s="32">
        <f>PRODUCT(E19,K19)</f>
        <v>-100502.78</v>
      </c>
    </row>
    <row r="20" spans="1:12" ht="15" x14ac:dyDescent="0.25">
      <c r="A20" s="15">
        <v>45807</v>
      </c>
      <c r="B20" s="15">
        <v>45817</v>
      </c>
      <c r="C20" s="13" t="s">
        <v>8</v>
      </c>
      <c r="D20" s="13" t="s">
        <v>34</v>
      </c>
      <c r="E20" s="14">
        <v>130</v>
      </c>
      <c r="F20" s="4" t="s">
        <v>9</v>
      </c>
      <c r="G20" s="15">
        <v>45832</v>
      </c>
      <c r="H20" s="21">
        <v>322</v>
      </c>
      <c r="I20" s="21"/>
      <c r="J20" s="15">
        <v>45847</v>
      </c>
      <c r="K20" s="4">
        <f t="shared" si="0"/>
        <v>-15</v>
      </c>
      <c r="L20" s="32">
        <f>PRODUCT(E20,K20)</f>
        <v>-1950</v>
      </c>
    </row>
    <row r="21" spans="1:12" ht="15" x14ac:dyDescent="0.25">
      <c r="A21" s="15">
        <v>45817</v>
      </c>
      <c r="B21" s="15">
        <v>45819</v>
      </c>
      <c r="C21" s="13" t="s">
        <v>10</v>
      </c>
      <c r="D21" s="13" t="s">
        <v>35</v>
      </c>
      <c r="E21" s="14">
        <v>1583.2</v>
      </c>
      <c r="F21" s="4" t="s">
        <v>9</v>
      </c>
      <c r="G21" s="15">
        <v>45832</v>
      </c>
      <c r="H21" s="21">
        <v>323</v>
      </c>
      <c r="I21" s="21"/>
      <c r="J21" s="15">
        <v>45847</v>
      </c>
      <c r="K21" s="4">
        <f t="shared" si="0"/>
        <v>-15</v>
      </c>
      <c r="L21" s="32">
        <f>PRODUCT(E21,K21)</f>
        <v>-23748</v>
      </c>
    </row>
    <row r="22" spans="1:12" ht="15" x14ac:dyDescent="0.25">
      <c r="A22" s="15">
        <v>45818</v>
      </c>
      <c r="B22" s="15">
        <v>45818</v>
      </c>
      <c r="C22" s="13" t="s">
        <v>8</v>
      </c>
      <c r="D22" s="13" t="s">
        <v>36</v>
      </c>
      <c r="E22" s="14">
        <v>795</v>
      </c>
      <c r="F22" s="4" t="s">
        <v>9</v>
      </c>
      <c r="G22" s="15">
        <v>45832</v>
      </c>
      <c r="H22" s="21">
        <v>322</v>
      </c>
      <c r="I22" s="21"/>
      <c r="J22" s="15">
        <v>45848</v>
      </c>
      <c r="K22" s="4">
        <f t="shared" si="0"/>
        <v>-16</v>
      </c>
      <c r="L22" s="32">
        <f>PRODUCT(E22,K22)</f>
        <v>-12720</v>
      </c>
    </row>
    <row r="23" spans="1:12" ht="15" x14ac:dyDescent="0.25">
      <c r="A23" s="15">
        <v>45812</v>
      </c>
      <c r="B23" s="15">
        <v>45818</v>
      </c>
      <c r="C23" s="13" t="s">
        <v>8</v>
      </c>
      <c r="D23" s="13" t="s">
        <v>37</v>
      </c>
      <c r="E23" s="14">
        <v>535.66999999999996</v>
      </c>
      <c r="F23" s="4" t="s">
        <v>9</v>
      </c>
      <c r="G23" s="15">
        <v>45859</v>
      </c>
      <c r="H23" s="21">
        <v>350</v>
      </c>
      <c r="I23" s="21"/>
      <c r="J23" s="15">
        <v>45848</v>
      </c>
      <c r="K23" s="4">
        <f t="shared" si="0"/>
        <v>11</v>
      </c>
      <c r="L23" s="32">
        <f>PRODUCT(E23,K23)</f>
        <v>5892.37</v>
      </c>
    </row>
    <row r="24" spans="1:12" ht="15" x14ac:dyDescent="0.25">
      <c r="A24" s="15">
        <v>45808</v>
      </c>
      <c r="B24" s="15">
        <v>45820</v>
      </c>
      <c r="C24" s="13" t="s">
        <v>10</v>
      </c>
      <c r="D24" s="13" t="s">
        <v>38</v>
      </c>
      <c r="E24" s="14">
        <v>2817.28</v>
      </c>
      <c r="F24" s="4" t="s">
        <v>9</v>
      </c>
      <c r="G24" s="15">
        <v>45832</v>
      </c>
      <c r="H24" s="21">
        <v>324</v>
      </c>
      <c r="I24" s="21"/>
      <c r="J24" s="15">
        <v>45849</v>
      </c>
      <c r="K24" s="4">
        <f t="shared" si="0"/>
        <v>-17</v>
      </c>
      <c r="L24" s="32">
        <f>PRODUCT(E24,K24)</f>
        <v>-47893.760000000002</v>
      </c>
    </row>
    <row r="25" spans="1:12" ht="15" x14ac:dyDescent="0.25">
      <c r="A25" s="15">
        <v>45808</v>
      </c>
      <c r="B25" s="15">
        <v>45820</v>
      </c>
      <c r="C25" s="13" t="s">
        <v>10</v>
      </c>
      <c r="D25" s="13" t="s">
        <v>39</v>
      </c>
      <c r="E25" s="14">
        <v>61.82</v>
      </c>
      <c r="F25" s="4" t="s">
        <v>9</v>
      </c>
      <c r="G25" s="15">
        <v>45832</v>
      </c>
      <c r="H25" s="21">
        <v>324</v>
      </c>
      <c r="I25" s="21"/>
      <c r="J25" s="15">
        <v>45849</v>
      </c>
      <c r="K25" s="4">
        <f t="shared" si="0"/>
        <v>-17</v>
      </c>
      <c r="L25" s="32">
        <f>PRODUCT(E25,K25)</f>
        <v>-1050.94</v>
      </c>
    </row>
    <row r="26" spans="1:12" ht="15" x14ac:dyDescent="0.25">
      <c r="A26" s="15">
        <v>45814</v>
      </c>
      <c r="B26" s="15">
        <v>45820</v>
      </c>
      <c r="C26" s="13" t="s">
        <v>10</v>
      </c>
      <c r="D26" s="13" t="s">
        <v>40</v>
      </c>
      <c r="E26" s="14">
        <v>539.48</v>
      </c>
      <c r="F26" s="4" t="s">
        <v>9</v>
      </c>
      <c r="G26" s="15">
        <v>45825</v>
      </c>
      <c r="H26" s="21">
        <v>310</v>
      </c>
      <c r="I26" s="21"/>
      <c r="J26" s="15">
        <v>45849</v>
      </c>
      <c r="K26" s="4">
        <f t="shared" si="0"/>
        <v>-24</v>
      </c>
      <c r="L26" s="32">
        <f>PRODUCT(E26,K26)</f>
        <v>-12947.52</v>
      </c>
    </row>
    <row r="27" spans="1:12" ht="15" x14ac:dyDescent="0.25">
      <c r="A27" s="15">
        <v>45808</v>
      </c>
      <c r="B27" s="15">
        <v>45820</v>
      </c>
      <c r="C27" s="13" t="s">
        <v>10</v>
      </c>
      <c r="D27" s="13" t="s">
        <v>41</v>
      </c>
      <c r="E27" s="14">
        <v>459.25</v>
      </c>
      <c r="F27" s="4" t="s">
        <v>9</v>
      </c>
      <c r="G27" s="15">
        <v>45832</v>
      </c>
      <c r="H27" s="21">
        <v>324</v>
      </c>
      <c r="I27" s="21"/>
      <c r="J27" s="15">
        <v>45850</v>
      </c>
      <c r="K27" s="4">
        <f t="shared" si="0"/>
        <v>-18</v>
      </c>
      <c r="L27" s="32">
        <f>PRODUCT(E27,K27)</f>
        <v>-8266.5</v>
      </c>
    </row>
    <row r="28" spans="1:12" ht="15" x14ac:dyDescent="0.25">
      <c r="A28" s="15">
        <v>45808</v>
      </c>
      <c r="B28" s="15">
        <v>45820</v>
      </c>
      <c r="C28" s="13" t="s">
        <v>10</v>
      </c>
      <c r="D28" s="13" t="s">
        <v>42</v>
      </c>
      <c r="E28" s="14">
        <v>2415.5</v>
      </c>
      <c r="F28" s="4" t="s">
        <v>9</v>
      </c>
      <c r="G28" s="15">
        <v>45832</v>
      </c>
      <c r="H28" s="21">
        <v>324</v>
      </c>
      <c r="I28" s="21"/>
      <c r="J28" s="15">
        <v>45850</v>
      </c>
      <c r="K28" s="4">
        <f t="shared" si="0"/>
        <v>-18</v>
      </c>
      <c r="L28" s="32">
        <f>PRODUCT(E28,K28)</f>
        <v>-43479</v>
      </c>
    </row>
    <row r="29" spans="1:12" ht="15" x14ac:dyDescent="0.25">
      <c r="A29" s="15">
        <v>45808</v>
      </c>
      <c r="B29" s="15">
        <v>45820</v>
      </c>
      <c r="C29" s="13" t="s">
        <v>10</v>
      </c>
      <c r="D29" s="13" t="s">
        <v>43</v>
      </c>
      <c r="E29" s="14">
        <v>180</v>
      </c>
      <c r="F29" s="4" t="s">
        <v>9</v>
      </c>
      <c r="G29" s="15">
        <v>45832</v>
      </c>
      <c r="H29" s="21">
        <v>325</v>
      </c>
      <c r="I29" s="21"/>
      <c r="J29" s="15">
        <v>45850</v>
      </c>
      <c r="K29" s="4">
        <f t="shared" si="0"/>
        <v>-18</v>
      </c>
      <c r="L29" s="32">
        <f>PRODUCT(E29,K29)</f>
        <v>-3240</v>
      </c>
    </row>
    <row r="30" spans="1:12" ht="15" x14ac:dyDescent="0.25">
      <c r="A30" s="15">
        <v>45821</v>
      </c>
      <c r="B30" s="15">
        <v>45822</v>
      </c>
      <c r="C30" s="13" t="s">
        <v>8</v>
      </c>
      <c r="D30" s="13" t="s">
        <v>44</v>
      </c>
      <c r="E30" s="14">
        <v>5344</v>
      </c>
      <c r="F30" s="4" t="s">
        <v>9</v>
      </c>
      <c r="G30" s="15">
        <v>45832</v>
      </c>
      <c r="H30" s="21">
        <v>326</v>
      </c>
      <c r="I30" s="21"/>
      <c r="J30" s="15">
        <v>45852</v>
      </c>
      <c r="K30" s="4">
        <f t="shared" si="0"/>
        <v>-20</v>
      </c>
      <c r="L30" s="32">
        <f>PRODUCT(E30,K30)</f>
        <v>-106880</v>
      </c>
    </row>
    <row r="31" spans="1:12" ht="15" x14ac:dyDescent="0.25">
      <c r="A31" s="15">
        <v>45819</v>
      </c>
      <c r="B31" s="15">
        <v>45824</v>
      </c>
      <c r="C31" s="13" t="s">
        <v>10</v>
      </c>
      <c r="D31" s="13" t="s">
        <v>45</v>
      </c>
      <c r="E31" s="14">
        <v>34.479999999999997</v>
      </c>
      <c r="F31" s="4" t="s">
        <v>9</v>
      </c>
      <c r="G31" s="15">
        <v>45832</v>
      </c>
      <c r="H31" s="21">
        <v>327</v>
      </c>
      <c r="I31" s="21"/>
      <c r="J31" s="15">
        <v>45854</v>
      </c>
      <c r="K31" s="4">
        <f t="shared" si="0"/>
        <v>-22</v>
      </c>
      <c r="L31" s="32">
        <f>PRODUCT(E31,K31)</f>
        <v>-758.56</v>
      </c>
    </row>
    <row r="32" spans="1:12" ht="15" x14ac:dyDescent="0.25">
      <c r="A32" s="15">
        <v>45821</v>
      </c>
      <c r="B32" s="15">
        <v>45832</v>
      </c>
      <c r="C32" s="13" t="s">
        <v>10</v>
      </c>
      <c r="D32" s="13" t="s">
        <v>46</v>
      </c>
      <c r="E32" s="14">
        <v>389.72</v>
      </c>
      <c r="F32" s="4" t="s">
        <v>9</v>
      </c>
      <c r="G32" s="15">
        <v>45832</v>
      </c>
      <c r="H32" s="21">
        <v>328</v>
      </c>
      <c r="I32" s="21"/>
      <c r="J32" s="15">
        <v>45855</v>
      </c>
      <c r="K32" s="4">
        <f t="shared" si="0"/>
        <v>-23</v>
      </c>
      <c r="L32" s="32">
        <f>PRODUCT(E32,K32)</f>
        <v>-8963.5600000000013</v>
      </c>
    </row>
    <row r="33" spans="1:12" ht="15" x14ac:dyDescent="0.25">
      <c r="A33" s="15">
        <v>45818</v>
      </c>
      <c r="B33" s="15">
        <v>45832</v>
      </c>
      <c r="C33" s="13" t="s">
        <v>10</v>
      </c>
      <c r="D33" s="13" t="s">
        <v>47</v>
      </c>
      <c r="E33" s="14">
        <v>750</v>
      </c>
      <c r="F33" s="4" t="s">
        <v>9</v>
      </c>
      <c r="G33" s="15">
        <v>45832</v>
      </c>
      <c r="H33" s="21">
        <v>329</v>
      </c>
      <c r="I33" s="21"/>
      <c r="J33" s="15">
        <v>45855</v>
      </c>
      <c r="K33" s="4">
        <f t="shared" si="0"/>
        <v>-23</v>
      </c>
      <c r="L33" s="32">
        <f>PRODUCT(E33,K33)</f>
        <v>-17250</v>
      </c>
    </row>
    <row r="34" spans="1:12" ht="15" x14ac:dyDescent="0.25">
      <c r="A34" s="15">
        <v>45827</v>
      </c>
      <c r="B34" s="15">
        <v>45832</v>
      </c>
      <c r="C34" s="13" t="s">
        <v>10</v>
      </c>
      <c r="D34" s="13" t="s">
        <v>48</v>
      </c>
      <c r="E34" s="14">
        <v>3760</v>
      </c>
      <c r="F34" s="4" t="s">
        <v>9</v>
      </c>
      <c r="G34" s="15">
        <v>45832</v>
      </c>
      <c r="H34" s="21">
        <v>330</v>
      </c>
      <c r="I34" s="21"/>
      <c r="J34" s="15">
        <v>45857</v>
      </c>
      <c r="K34" s="4">
        <f t="shared" si="0"/>
        <v>-25</v>
      </c>
      <c r="L34" s="32">
        <f>PRODUCT(E34,K34)</f>
        <v>-94000</v>
      </c>
    </row>
    <row r="35" spans="1:12" ht="15" x14ac:dyDescent="0.25">
      <c r="A35" s="15">
        <v>45827</v>
      </c>
      <c r="B35" s="15">
        <v>45828</v>
      </c>
      <c r="C35" s="13" t="s">
        <v>8</v>
      </c>
      <c r="D35" s="13" t="s">
        <v>49</v>
      </c>
      <c r="E35" s="14">
        <v>4097.09</v>
      </c>
      <c r="F35" s="4" t="s">
        <v>9</v>
      </c>
      <c r="G35" s="15">
        <v>45832</v>
      </c>
      <c r="H35" s="21">
        <v>331</v>
      </c>
      <c r="I35" s="21"/>
      <c r="J35" s="15">
        <v>45858</v>
      </c>
      <c r="K35" s="4">
        <f t="shared" ref="K35:K63" si="1">+G35-J35</f>
        <v>-26</v>
      </c>
      <c r="L35" s="32">
        <f t="shared" ref="L35:L63" si="2">PRODUCT(E35,K35)</f>
        <v>-106524.34</v>
      </c>
    </row>
    <row r="36" spans="1:12" ht="15" x14ac:dyDescent="0.25">
      <c r="A36" s="15">
        <v>45828</v>
      </c>
      <c r="B36" s="15">
        <v>45832</v>
      </c>
      <c r="C36" s="13" t="s">
        <v>10</v>
      </c>
      <c r="D36" s="13" t="s">
        <v>50</v>
      </c>
      <c r="E36" s="14">
        <v>42.5</v>
      </c>
      <c r="F36" s="4" t="s">
        <v>9</v>
      </c>
      <c r="G36" s="15">
        <v>45832</v>
      </c>
      <c r="H36" s="21">
        <v>332</v>
      </c>
      <c r="I36" s="21"/>
      <c r="J36" s="15">
        <v>45858</v>
      </c>
      <c r="K36" s="4">
        <f t="shared" si="1"/>
        <v>-26</v>
      </c>
      <c r="L36" s="32">
        <f t="shared" si="2"/>
        <v>-1105</v>
      </c>
    </row>
    <row r="37" spans="1:12" ht="15" x14ac:dyDescent="0.25">
      <c r="A37" s="15">
        <v>45839</v>
      </c>
      <c r="B37" s="15">
        <v>45843</v>
      </c>
      <c r="C37" s="13" t="s">
        <v>10</v>
      </c>
      <c r="D37" s="13" t="s">
        <v>51</v>
      </c>
      <c r="E37" s="14">
        <v>45.79</v>
      </c>
      <c r="F37" s="4" t="s">
        <v>9</v>
      </c>
      <c r="G37" s="15">
        <v>45847</v>
      </c>
      <c r="H37" s="21">
        <v>341</v>
      </c>
      <c r="I37" s="21"/>
      <c r="J37" s="15">
        <v>45859</v>
      </c>
      <c r="K37" s="4">
        <f t="shared" si="1"/>
        <v>-12</v>
      </c>
      <c r="L37" s="32">
        <f t="shared" si="2"/>
        <v>-549.48</v>
      </c>
    </row>
    <row r="38" spans="1:12" ht="15" x14ac:dyDescent="0.25">
      <c r="A38" s="15">
        <v>45832</v>
      </c>
      <c r="B38" s="15">
        <v>45832</v>
      </c>
      <c r="C38" s="13" t="s">
        <v>10</v>
      </c>
      <c r="D38" s="13" t="s">
        <v>52</v>
      </c>
      <c r="E38" s="14">
        <v>1507.27</v>
      </c>
      <c r="F38" s="4" t="s">
        <v>9</v>
      </c>
      <c r="G38" s="15">
        <v>45847</v>
      </c>
      <c r="H38" s="21">
        <v>343</v>
      </c>
      <c r="I38" s="21"/>
      <c r="J38" s="15">
        <v>45862</v>
      </c>
      <c r="K38" s="4">
        <f t="shared" si="1"/>
        <v>-15</v>
      </c>
      <c r="L38" s="32">
        <f t="shared" si="2"/>
        <v>-22609.05</v>
      </c>
    </row>
    <row r="39" spans="1:12" ht="15" x14ac:dyDescent="0.25">
      <c r="A39" s="15">
        <v>45828</v>
      </c>
      <c r="B39" s="15">
        <v>45832</v>
      </c>
      <c r="C39" s="13" t="s">
        <v>10</v>
      </c>
      <c r="D39" s="13" t="s">
        <v>53</v>
      </c>
      <c r="E39" s="14">
        <v>110</v>
      </c>
      <c r="F39" s="4" t="s">
        <v>9</v>
      </c>
      <c r="G39" s="15">
        <v>45847</v>
      </c>
      <c r="H39" s="21">
        <v>344</v>
      </c>
      <c r="I39" s="21"/>
      <c r="J39" s="15">
        <v>45862</v>
      </c>
      <c r="K39" s="4">
        <f t="shared" si="1"/>
        <v>-15</v>
      </c>
      <c r="L39" s="32">
        <f t="shared" si="2"/>
        <v>-1650</v>
      </c>
    </row>
    <row r="40" spans="1:12" ht="15" x14ac:dyDescent="0.25">
      <c r="A40" s="15">
        <v>45832</v>
      </c>
      <c r="B40" s="15">
        <v>45833</v>
      </c>
      <c r="C40" s="13" t="s">
        <v>10</v>
      </c>
      <c r="D40" s="13" t="s">
        <v>54</v>
      </c>
      <c r="E40" s="14">
        <v>56</v>
      </c>
      <c r="F40" s="4" t="s">
        <v>9</v>
      </c>
      <c r="G40" s="15">
        <v>45847</v>
      </c>
      <c r="H40" s="21">
        <v>345</v>
      </c>
      <c r="I40" s="21"/>
      <c r="J40" s="15">
        <v>45863</v>
      </c>
      <c r="K40" s="4">
        <f t="shared" si="1"/>
        <v>-16</v>
      </c>
      <c r="L40" s="32">
        <f t="shared" si="2"/>
        <v>-896</v>
      </c>
    </row>
    <row r="41" spans="1:12" ht="15" x14ac:dyDescent="0.25">
      <c r="A41" s="15">
        <v>45833</v>
      </c>
      <c r="B41" s="15">
        <v>45833</v>
      </c>
      <c r="C41" s="13" t="s">
        <v>10</v>
      </c>
      <c r="D41" s="13" t="s">
        <v>55</v>
      </c>
      <c r="E41" s="14">
        <v>1180.58</v>
      </c>
      <c r="F41" s="4" t="s">
        <v>9</v>
      </c>
      <c r="G41" s="15">
        <v>45847</v>
      </c>
      <c r="H41" s="21">
        <v>346</v>
      </c>
      <c r="I41" s="21"/>
      <c r="J41" s="15">
        <v>45863</v>
      </c>
      <c r="K41" s="4">
        <f t="shared" si="1"/>
        <v>-16</v>
      </c>
      <c r="L41" s="32">
        <f t="shared" si="2"/>
        <v>-18889.28</v>
      </c>
    </row>
    <row r="42" spans="1:12" ht="15" x14ac:dyDescent="0.25">
      <c r="A42" s="15">
        <v>45832</v>
      </c>
      <c r="B42" s="15">
        <v>45834</v>
      </c>
      <c r="C42" s="13" t="s">
        <v>10</v>
      </c>
      <c r="D42" s="13" t="s">
        <v>56</v>
      </c>
      <c r="E42" s="14">
        <v>157.44</v>
      </c>
      <c r="F42" s="4" t="s">
        <v>9</v>
      </c>
      <c r="G42" s="15">
        <v>45847</v>
      </c>
      <c r="H42" s="21">
        <v>347</v>
      </c>
      <c r="I42" s="21"/>
      <c r="J42" s="15">
        <v>45864</v>
      </c>
      <c r="K42" s="4">
        <f t="shared" si="1"/>
        <v>-17</v>
      </c>
      <c r="L42" s="32">
        <f t="shared" si="2"/>
        <v>-2676.48</v>
      </c>
    </row>
    <row r="43" spans="1:12" ht="15" x14ac:dyDescent="0.25">
      <c r="A43" s="15">
        <v>45793</v>
      </c>
      <c r="B43" s="15">
        <v>45835</v>
      </c>
      <c r="C43" s="13" t="s">
        <v>8</v>
      </c>
      <c r="D43" s="13" t="s">
        <v>57</v>
      </c>
      <c r="E43" s="14">
        <v>652</v>
      </c>
      <c r="F43" s="4" t="s">
        <v>9</v>
      </c>
      <c r="G43" s="15">
        <v>45847</v>
      </c>
      <c r="H43" s="21">
        <v>348</v>
      </c>
      <c r="I43" s="21"/>
      <c r="J43" s="15">
        <v>45865</v>
      </c>
      <c r="K43" s="4">
        <f t="shared" si="1"/>
        <v>-18</v>
      </c>
      <c r="L43" s="32">
        <f t="shared" si="2"/>
        <v>-11736</v>
      </c>
    </row>
    <row r="44" spans="1:12" ht="15" x14ac:dyDescent="0.25">
      <c r="A44" s="15">
        <v>45832</v>
      </c>
      <c r="B44" s="15">
        <v>45835</v>
      </c>
      <c r="C44" s="13" t="s">
        <v>10</v>
      </c>
      <c r="D44" s="13" t="s">
        <v>58</v>
      </c>
      <c r="E44" s="14">
        <v>992.97</v>
      </c>
      <c r="F44" s="4" t="s">
        <v>9</v>
      </c>
      <c r="G44" s="15">
        <v>45847</v>
      </c>
      <c r="H44" s="21">
        <v>347</v>
      </c>
      <c r="I44" s="21"/>
      <c r="J44" s="15">
        <v>45865</v>
      </c>
      <c r="K44" s="4">
        <f t="shared" si="1"/>
        <v>-18</v>
      </c>
      <c r="L44" s="32">
        <f t="shared" si="2"/>
        <v>-17873.46</v>
      </c>
    </row>
    <row r="45" spans="1:12" ht="15" x14ac:dyDescent="0.25">
      <c r="A45" s="15">
        <v>45835</v>
      </c>
      <c r="B45" s="15">
        <v>45835</v>
      </c>
      <c r="C45" s="13" t="s">
        <v>10</v>
      </c>
      <c r="D45" s="13" t="s">
        <v>59</v>
      </c>
      <c r="E45" s="14">
        <v>7771.51</v>
      </c>
      <c r="F45" s="4" t="s">
        <v>9</v>
      </c>
      <c r="G45" s="15">
        <v>45847</v>
      </c>
      <c r="H45" s="21">
        <v>349</v>
      </c>
      <c r="I45" s="21"/>
      <c r="J45" s="15">
        <v>45865</v>
      </c>
      <c r="K45" s="4">
        <f t="shared" si="1"/>
        <v>-18</v>
      </c>
      <c r="L45" s="32">
        <f t="shared" si="2"/>
        <v>-139887.18</v>
      </c>
    </row>
    <row r="46" spans="1:12" ht="15" x14ac:dyDescent="0.25">
      <c r="A46" s="15">
        <v>45838</v>
      </c>
      <c r="B46" s="15">
        <v>45838</v>
      </c>
      <c r="C46" s="13" t="s">
        <v>10</v>
      </c>
      <c r="D46" s="13" t="s">
        <v>60</v>
      </c>
      <c r="E46" s="14">
        <v>1060.79</v>
      </c>
      <c r="F46" s="4" t="s">
        <v>9</v>
      </c>
      <c r="G46" s="15">
        <v>45847</v>
      </c>
      <c r="H46" s="21">
        <v>349</v>
      </c>
      <c r="I46" s="21"/>
      <c r="J46" s="15">
        <v>45868</v>
      </c>
      <c r="K46" s="4">
        <f t="shared" si="1"/>
        <v>-21</v>
      </c>
      <c r="L46" s="32">
        <f t="shared" si="2"/>
        <v>-22276.59</v>
      </c>
    </row>
    <row r="47" spans="1:12" ht="15" x14ac:dyDescent="0.25">
      <c r="A47" s="15">
        <v>45838</v>
      </c>
      <c r="B47" s="15">
        <v>45838</v>
      </c>
      <c r="C47" s="13" t="s">
        <v>10</v>
      </c>
      <c r="D47" s="13" t="s">
        <v>61</v>
      </c>
      <c r="E47" s="14">
        <v>7771.51</v>
      </c>
      <c r="F47" s="4" t="s">
        <v>9</v>
      </c>
      <c r="G47" s="15">
        <v>45847</v>
      </c>
      <c r="H47" s="21">
        <v>349</v>
      </c>
      <c r="I47" s="21"/>
      <c r="J47" s="15">
        <v>45868</v>
      </c>
      <c r="K47" s="4">
        <f t="shared" si="1"/>
        <v>-21</v>
      </c>
      <c r="L47" s="32">
        <f t="shared" si="2"/>
        <v>-163201.71</v>
      </c>
    </row>
    <row r="48" spans="1:12" ht="15" x14ac:dyDescent="0.25">
      <c r="A48" s="15">
        <v>45838</v>
      </c>
      <c r="B48" s="15">
        <v>45838</v>
      </c>
      <c r="C48" s="13" t="s">
        <v>10</v>
      </c>
      <c r="D48" s="13" t="s">
        <v>62</v>
      </c>
      <c r="E48" s="14">
        <v>1000</v>
      </c>
      <c r="F48" s="4" t="s">
        <v>9</v>
      </c>
      <c r="G48" s="15">
        <v>45859</v>
      </c>
      <c r="H48" s="21">
        <v>351</v>
      </c>
      <c r="I48" s="21"/>
      <c r="J48" s="15">
        <v>45868</v>
      </c>
      <c r="K48" s="4">
        <f t="shared" si="1"/>
        <v>-9</v>
      </c>
      <c r="L48" s="32">
        <f t="shared" si="2"/>
        <v>-9000</v>
      </c>
    </row>
    <row r="49" spans="1:12" ht="15" x14ac:dyDescent="0.25">
      <c r="A49" s="15">
        <v>45838</v>
      </c>
      <c r="B49" s="15">
        <v>45839</v>
      </c>
      <c r="C49" s="13" t="s">
        <v>8</v>
      </c>
      <c r="D49" s="13" t="s">
        <v>63</v>
      </c>
      <c r="E49" s="14">
        <v>1275</v>
      </c>
      <c r="F49" s="4" t="s">
        <v>9</v>
      </c>
      <c r="G49" s="15">
        <v>45859</v>
      </c>
      <c r="H49" s="21">
        <v>352</v>
      </c>
      <c r="I49" s="21"/>
      <c r="J49" s="15">
        <v>45869</v>
      </c>
      <c r="K49" s="4">
        <f t="shared" si="1"/>
        <v>-10</v>
      </c>
      <c r="L49" s="32">
        <f t="shared" si="2"/>
        <v>-12750</v>
      </c>
    </row>
    <row r="50" spans="1:12" ht="15" x14ac:dyDescent="0.25">
      <c r="A50" s="15">
        <v>45838</v>
      </c>
      <c r="B50" s="15">
        <v>45839</v>
      </c>
      <c r="C50" s="13" t="s">
        <v>10</v>
      </c>
      <c r="D50" s="13" t="s">
        <v>64</v>
      </c>
      <c r="E50" s="14">
        <v>930</v>
      </c>
      <c r="F50" s="4" t="s">
        <v>9</v>
      </c>
      <c r="G50" s="15">
        <v>45859</v>
      </c>
      <c r="H50" s="21">
        <v>353</v>
      </c>
      <c r="I50" s="21"/>
      <c r="J50" s="15">
        <v>45869</v>
      </c>
      <c r="K50" s="4">
        <f t="shared" si="1"/>
        <v>-10</v>
      </c>
      <c r="L50" s="32">
        <f t="shared" si="2"/>
        <v>-9300</v>
      </c>
    </row>
    <row r="51" spans="1:12" ht="15" x14ac:dyDescent="0.25">
      <c r="A51" s="15">
        <v>45838</v>
      </c>
      <c r="B51" s="15">
        <v>45839</v>
      </c>
      <c r="C51" s="13" t="s">
        <v>10</v>
      </c>
      <c r="D51" s="13" t="s">
        <v>65</v>
      </c>
      <c r="E51" s="14">
        <v>296.51</v>
      </c>
      <c r="F51" s="4" t="s">
        <v>9</v>
      </c>
      <c r="G51" s="15">
        <v>45859</v>
      </c>
      <c r="H51" s="21">
        <v>354</v>
      </c>
      <c r="I51" s="21"/>
      <c r="J51" s="15">
        <v>45869</v>
      </c>
      <c r="K51" s="4">
        <f t="shared" si="1"/>
        <v>-10</v>
      </c>
      <c r="L51" s="32">
        <f t="shared" si="2"/>
        <v>-2965.1</v>
      </c>
    </row>
    <row r="52" spans="1:12" ht="15" x14ac:dyDescent="0.25">
      <c r="A52" s="15">
        <v>45838</v>
      </c>
      <c r="B52" s="15">
        <v>45839</v>
      </c>
      <c r="C52" s="13" t="s">
        <v>10</v>
      </c>
      <c r="D52" s="13" t="s">
        <v>66</v>
      </c>
      <c r="E52" s="14">
        <v>270.52999999999997</v>
      </c>
      <c r="F52" s="4" t="s">
        <v>9</v>
      </c>
      <c r="G52" s="15">
        <v>45859</v>
      </c>
      <c r="H52" s="21">
        <v>354</v>
      </c>
      <c r="I52" s="21"/>
      <c r="J52" s="15">
        <v>45869</v>
      </c>
      <c r="K52" s="4">
        <f t="shared" si="1"/>
        <v>-10</v>
      </c>
      <c r="L52" s="32">
        <f t="shared" si="2"/>
        <v>-2705.2999999999997</v>
      </c>
    </row>
    <row r="53" spans="1:12" ht="15" x14ac:dyDescent="0.25">
      <c r="A53" s="15">
        <v>45839</v>
      </c>
      <c r="B53" s="15">
        <v>45839</v>
      </c>
      <c r="C53" s="13" t="s">
        <v>10</v>
      </c>
      <c r="D53" s="13" t="s">
        <v>67</v>
      </c>
      <c r="E53" s="14">
        <v>1292.79</v>
      </c>
      <c r="F53" s="4" t="s">
        <v>9</v>
      </c>
      <c r="G53" s="15">
        <v>45859</v>
      </c>
      <c r="H53" s="21">
        <v>355</v>
      </c>
      <c r="I53" s="21"/>
      <c r="J53" s="15">
        <v>45869</v>
      </c>
      <c r="K53" s="4">
        <f t="shared" si="1"/>
        <v>-10</v>
      </c>
      <c r="L53" s="32">
        <f t="shared" si="2"/>
        <v>-12927.9</v>
      </c>
    </row>
    <row r="54" spans="1:12" ht="15" x14ac:dyDescent="0.25">
      <c r="A54" s="15">
        <v>45838</v>
      </c>
      <c r="B54" s="15">
        <v>45839</v>
      </c>
      <c r="C54" s="13" t="s">
        <v>10</v>
      </c>
      <c r="D54" s="13" t="s">
        <v>68</v>
      </c>
      <c r="E54" s="14">
        <v>118</v>
      </c>
      <c r="F54" s="4" t="s">
        <v>9</v>
      </c>
      <c r="G54" s="15">
        <v>45859</v>
      </c>
      <c r="H54" s="21">
        <v>356</v>
      </c>
      <c r="I54" s="21"/>
      <c r="J54" s="15">
        <v>45869</v>
      </c>
      <c r="K54" s="4">
        <f t="shared" si="1"/>
        <v>-10</v>
      </c>
      <c r="L54" s="32">
        <f t="shared" si="2"/>
        <v>-1180</v>
      </c>
    </row>
    <row r="55" spans="1:12" ht="15" x14ac:dyDescent="0.25">
      <c r="A55" s="15">
        <v>45838</v>
      </c>
      <c r="B55" s="15">
        <v>45839</v>
      </c>
      <c r="C55" s="13" t="s">
        <v>10</v>
      </c>
      <c r="D55" s="13" t="s">
        <v>69</v>
      </c>
      <c r="E55" s="14">
        <v>347.2</v>
      </c>
      <c r="F55" s="4" t="s">
        <v>9</v>
      </c>
      <c r="G55" s="15">
        <v>45859</v>
      </c>
      <c r="H55" s="21">
        <v>357</v>
      </c>
      <c r="I55" s="21"/>
      <c r="J55" s="15">
        <v>45869</v>
      </c>
      <c r="K55" s="4">
        <f t="shared" si="1"/>
        <v>-10</v>
      </c>
      <c r="L55" s="32">
        <f t="shared" si="2"/>
        <v>-3472</v>
      </c>
    </row>
    <row r="56" spans="1:12" ht="15" x14ac:dyDescent="0.25">
      <c r="A56" s="15">
        <v>45838</v>
      </c>
      <c r="B56" s="15">
        <v>45840</v>
      </c>
      <c r="C56" s="13" t="s">
        <v>10</v>
      </c>
      <c r="D56" s="13" t="s">
        <v>70</v>
      </c>
      <c r="E56" s="14">
        <v>159.97</v>
      </c>
      <c r="F56" s="4" t="s">
        <v>9</v>
      </c>
      <c r="G56" s="15">
        <v>45867</v>
      </c>
      <c r="H56" s="21">
        <v>376</v>
      </c>
      <c r="I56" s="21"/>
      <c r="J56" s="15">
        <v>45870</v>
      </c>
      <c r="K56" s="4">
        <f t="shared" si="1"/>
        <v>-3</v>
      </c>
      <c r="L56" s="32">
        <f t="shared" si="2"/>
        <v>-479.90999999999997</v>
      </c>
    </row>
    <row r="57" spans="1:12" ht="15" x14ac:dyDescent="0.25">
      <c r="A57" s="15">
        <v>45838</v>
      </c>
      <c r="B57" s="15">
        <v>45840</v>
      </c>
      <c r="C57" s="13" t="s">
        <v>10</v>
      </c>
      <c r="D57" s="13" t="s">
        <v>71</v>
      </c>
      <c r="E57" s="14">
        <v>85.68</v>
      </c>
      <c r="F57" s="4" t="s">
        <v>9</v>
      </c>
      <c r="G57" s="15">
        <v>45859</v>
      </c>
      <c r="H57" s="21">
        <v>358</v>
      </c>
      <c r="I57" s="21"/>
      <c r="J57" s="15">
        <v>45870</v>
      </c>
      <c r="K57" s="4">
        <f t="shared" si="1"/>
        <v>-11</v>
      </c>
      <c r="L57" s="32">
        <f t="shared" si="2"/>
        <v>-942.48</v>
      </c>
    </row>
    <row r="58" spans="1:12" ht="15" x14ac:dyDescent="0.25">
      <c r="A58" s="15">
        <v>45838</v>
      </c>
      <c r="B58" s="15">
        <v>45840</v>
      </c>
      <c r="C58" s="13" t="s">
        <v>10</v>
      </c>
      <c r="D58" s="13" t="s">
        <v>72</v>
      </c>
      <c r="E58" s="14">
        <v>2264.08</v>
      </c>
      <c r="F58" s="4" t="s">
        <v>9</v>
      </c>
      <c r="G58" s="15">
        <v>45859</v>
      </c>
      <c r="H58" s="21">
        <v>358</v>
      </c>
      <c r="I58" s="21"/>
      <c r="J58" s="15">
        <v>45870</v>
      </c>
      <c r="K58" s="4">
        <f t="shared" si="1"/>
        <v>-11</v>
      </c>
      <c r="L58" s="32">
        <f t="shared" si="2"/>
        <v>-24904.879999999997</v>
      </c>
    </row>
    <row r="59" spans="1:12" ht="15" x14ac:dyDescent="0.25">
      <c r="A59" s="15">
        <v>45838</v>
      </c>
      <c r="B59" s="15">
        <v>45840</v>
      </c>
      <c r="C59" s="13" t="s">
        <v>10</v>
      </c>
      <c r="D59" s="13" t="s">
        <v>73</v>
      </c>
      <c r="E59" s="14">
        <v>3497.39</v>
      </c>
      <c r="F59" s="4" t="s">
        <v>9</v>
      </c>
      <c r="G59" s="15">
        <v>45859</v>
      </c>
      <c r="H59" s="21">
        <v>359</v>
      </c>
      <c r="I59" s="21"/>
      <c r="J59" s="15">
        <v>45870</v>
      </c>
      <c r="K59" s="4">
        <f t="shared" si="1"/>
        <v>-11</v>
      </c>
      <c r="L59" s="32">
        <f t="shared" si="2"/>
        <v>-38471.29</v>
      </c>
    </row>
    <row r="60" spans="1:12" ht="15" x14ac:dyDescent="0.25">
      <c r="A60" s="15">
        <v>45834</v>
      </c>
      <c r="B60" s="15">
        <v>45841</v>
      </c>
      <c r="C60" s="13" t="s">
        <v>8</v>
      </c>
      <c r="D60" s="13" t="s">
        <v>74</v>
      </c>
      <c r="E60" s="14">
        <v>450</v>
      </c>
      <c r="F60" s="4" t="s">
        <v>9</v>
      </c>
      <c r="G60" s="15">
        <v>45859</v>
      </c>
      <c r="H60" s="21">
        <v>360</v>
      </c>
      <c r="I60" s="21"/>
      <c r="J60" s="15">
        <v>45871</v>
      </c>
      <c r="K60" s="4">
        <f t="shared" si="1"/>
        <v>-12</v>
      </c>
      <c r="L60" s="32">
        <f t="shared" si="2"/>
        <v>-5400</v>
      </c>
    </row>
    <row r="61" spans="1:12" ht="15" x14ac:dyDescent="0.25">
      <c r="A61" s="15">
        <v>45838</v>
      </c>
      <c r="B61" s="15">
        <v>45843</v>
      </c>
      <c r="C61" s="13" t="s">
        <v>10</v>
      </c>
      <c r="D61" s="13" t="s">
        <v>75</v>
      </c>
      <c r="E61" s="14">
        <v>2730.75</v>
      </c>
      <c r="F61" s="4" t="s">
        <v>9</v>
      </c>
      <c r="G61" s="15">
        <v>45859</v>
      </c>
      <c r="H61" s="21">
        <v>361</v>
      </c>
      <c r="I61" s="22"/>
      <c r="J61" s="15">
        <v>45871</v>
      </c>
      <c r="K61" s="4">
        <f t="shared" si="1"/>
        <v>-12</v>
      </c>
      <c r="L61" s="32">
        <f t="shared" si="2"/>
        <v>-32769</v>
      </c>
    </row>
    <row r="62" spans="1:12" ht="15" x14ac:dyDescent="0.25">
      <c r="A62" s="15">
        <v>45838</v>
      </c>
      <c r="B62" s="15">
        <v>45843</v>
      </c>
      <c r="C62" s="13" t="s">
        <v>10</v>
      </c>
      <c r="D62" s="13" t="s">
        <v>76</v>
      </c>
      <c r="E62" s="14">
        <v>90</v>
      </c>
      <c r="F62" s="4" t="s">
        <v>9</v>
      </c>
      <c r="G62" s="15">
        <v>45859</v>
      </c>
      <c r="H62" s="21">
        <v>361</v>
      </c>
      <c r="I62" s="22"/>
      <c r="J62" s="15">
        <v>45871</v>
      </c>
      <c r="K62" s="4">
        <f t="shared" si="1"/>
        <v>-12</v>
      </c>
      <c r="L62" s="32">
        <f t="shared" si="2"/>
        <v>-1080</v>
      </c>
    </row>
    <row r="63" spans="1:12" ht="15" x14ac:dyDescent="0.25">
      <c r="A63" s="15">
        <v>45838</v>
      </c>
      <c r="B63" s="15">
        <v>45850</v>
      </c>
      <c r="C63" s="13" t="s">
        <v>10</v>
      </c>
      <c r="D63" s="13" t="s">
        <v>77</v>
      </c>
      <c r="E63" s="14">
        <v>2791</v>
      </c>
      <c r="F63" s="4" t="s">
        <v>9</v>
      </c>
      <c r="G63" s="15">
        <v>45867</v>
      </c>
      <c r="H63" s="21">
        <v>377</v>
      </c>
      <c r="I63" s="22"/>
      <c r="J63" s="15">
        <v>45871</v>
      </c>
      <c r="K63" s="4">
        <f t="shared" si="1"/>
        <v>-4</v>
      </c>
      <c r="L63" s="32">
        <f t="shared" si="2"/>
        <v>-11164</v>
      </c>
    </row>
    <row r="64" spans="1:12" ht="15" x14ac:dyDescent="0.25">
      <c r="A64" s="15">
        <v>45842</v>
      </c>
      <c r="B64" s="15">
        <v>45843</v>
      </c>
      <c r="C64" s="13" t="s">
        <v>10</v>
      </c>
      <c r="D64" s="13" t="s">
        <v>78</v>
      </c>
      <c r="E64" s="14">
        <v>745.12</v>
      </c>
      <c r="F64" s="4" t="s">
        <v>9</v>
      </c>
      <c r="G64" s="15">
        <v>45859</v>
      </c>
      <c r="H64" s="21">
        <v>363</v>
      </c>
      <c r="I64" s="22"/>
      <c r="J64" s="15">
        <v>45872</v>
      </c>
      <c r="K64" s="4">
        <f t="shared" ref="K64:K95" si="3">+G64-J64</f>
        <v>-13</v>
      </c>
      <c r="L64" s="32">
        <f t="shared" ref="L64:L95" si="4">PRODUCT(E64,K64)</f>
        <v>-9686.56</v>
      </c>
    </row>
    <row r="65" spans="1:12" ht="15" x14ac:dyDescent="0.25">
      <c r="A65" s="15">
        <v>45842</v>
      </c>
      <c r="B65" s="15">
        <v>45843</v>
      </c>
      <c r="C65" s="13" t="s">
        <v>10</v>
      </c>
      <c r="D65" s="13" t="s">
        <v>79</v>
      </c>
      <c r="E65" s="14">
        <v>798.3</v>
      </c>
      <c r="F65" s="4" t="s">
        <v>9</v>
      </c>
      <c r="G65" s="15">
        <v>45859</v>
      </c>
      <c r="H65" s="21">
        <v>363</v>
      </c>
      <c r="I65" s="22"/>
      <c r="J65" s="15">
        <v>45872</v>
      </c>
      <c r="K65" s="4">
        <f t="shared" si="3"/>
        <v>-13</v>
      </c>
      <c r="L65" s="32">
        <f t="shared" si="4"/>
        <v>-10377.9</v>
      </c>
    </row>
    <row r="66" spans="1:12" ht="15" x14ac:dyDescent="0.25">
      <c r="A66" s="15">
        <v>45841</v>
      </c>
      <c r="B66" s="15">
        <v>45843</v>
      </c>
      <c r="C66" s="13" t="s">
        <v>10</v>
      </c>
      <c r="D66" s="13" t="s">
        <v>14</v>
      </c>
      <c r="E66" s="14">
        <v>10005</v>
      </c>
      <c r="F66" s="4" t="s">
        <v>9</v>
      </c>
      <c r="G66" s="15">
        <v>45859</v>
      </c>
      <c r="H66" s="21">
        <v>364</v>
      </c>
      <c r="I66" s="22"/>
      <c r="J66" s="15">
        <v>45873</v>
      </c>
      <c r="K66" s="4">
        <f t="shared" si="3"/>
        <v>-14</v>
      </c>
      <c r="L66" s="32">
        <f t="shared" si="4"/>
        <v>-140070</v>
      </c>
    </row>
    <row r="67" spans="1:12" ht="15" x14ac:dyDescent="0.25">
      <c r="A67" s="15">
        <v>45845</v>
      </c>
      <c r="B67" s="15">
        <v>45846</v>
      </c>
      <c r="C67" s="13" t="s">
        <v>10</v>
      </c>
      <c r="D67" s="13" t="s">
        <v>80</v>
      </c>
      <c r="E67" s="14">
        <v>3450.87</v>
      </c>
      <c r="F67" s="4" t="s">
        <v>9</v>
      </c>
      <c r="G67" s="15">
        <v>45867</v>
      </c>
      <c r="H67" s="21">
        <v>378</v>
      </c>
      <c r="I67" s="22"/>
      <c r="J67" s="15">
        <v>45875</v>
      </c>
      <c r="K67" s="4">
        <f t="shared" si="3"/>
        <v>-8</v>
      </c>
      <c r="L67" s="32">
        <f t="shared" si="4"/>
        <v>-27606.959999999999</v>
      </c>
    </row>
    <row r="68" spans="1:12" ht="15" x14ac:dyDescent="0.25">
      <c r="A68" s="15">
        <v>45838</v>
      </c>
      <c r="B68" s="15">
        <v>45847</v>
      </c>
      <c r="C68" s="13" t="s">
        <v>10</v>
      </c>
      <c r="D68" s="13" t="s">
        <v>81</v>
      </c>
      <c r="E68" s="14">
        <v>129.72999999999999</v>
      </c>
      <c r="F68" s="4" t="s">
        <v>9</v>
      </c>
      <c r="G68" s="15">
        <v>45859</v>
      </c>
      <c r="H68" s="21">
        <v>361</v>
      </c>
      <c r="I68" s="22"/>
      <c r="J68" s="15">
        <v>45877</v>
      </c>
      <c r="K68" s="4">
        <f t="shared" si="3"/>
        <v>-18</v>
      </c>
      <c r="L68" s="32">
        <f t="shared" si="4"/>
        <v>-2335.14</v>
      </c>
    </row>
    <row r="69" spans="1:12" ht="15" x14ac:dyDescent="0.25">
      <c r="A69" s="15">
        <v>45846</v>
      </c>
      <c r="B69" s="15">
        <v>45848</v>
      </c>
      <c r="C69" s="13" t="s">
        <v>10</v>
      </c>
      <c r="D69" s="13" t="s">
        <v>82</v>
      </c>
      <c r="E69" s="14">
        <v>522.54999999999995</v>
      </c>
      <c r="F69" s="4" t="s">
        <v>9</v>
      </c>
      <c r="G69" s="15">
        <v>45875</v>
      </c>
      <c r="H69" s="21">
        <v>391</v>
      </c>
      <c r="I69" s="22"/>
      <c r="J69" s="15">
        <v>45878</v>
      </c>
      <c r="K69" s="4">
        <f t="shared" si="3"/>
        <v>-3</v>
      </c>
      <c r="L69" s="32">
        <f t="shared" si="4"/>
        <v>-1567.6499999999999</v>
      </c>
    </row>
    <row r="70" spans="1:12" ht="15" x14ac:dyDescent="0.25">
      <c r="A70" s="15">
        <v>45808</v>
      </c>
      <c r="B70" s="15">
        <v>45819</v>
      </c>
      <c r="C70" s="13" t="s">
        <v>10</v>
      </c>
      <c r="D70" s="13" t="s">
        <v>83</v>
      </c>
      <c r="E70" s="14">
        <v>5526.73</v>
      </c>
      <c r="F70" s="4" t="s">
        <v>9</v>
      </c>
      <c r="G70" s="15">
        <v>45875</v>
      </c>
      <c r="H70" s="21">
        <v>398</v>
      </c>
      <c r="I70" s="22"/>
      <c r="J70" s="15">
        <v>45879</v>
      </c>
      <c r="K70" s="4">
        <f t="shared" si="3"/>
        <v>-4</v>
      </c>
      <c r="L70" s="32">
        <f t="shared" si="4"/>
        <v>-22106.92</v>
      </c>
    </row>
    <row r="71" spans="1:12" ht="15" x14ac:dyDescent="0.25">
      <c r="A71" s="15">
        <v>45808</v>
      </c>
      <c r="B71" s="15">
        <v>45819</v>
      </c>
      <c r="C71" s="13" t="s">
        <v>10</v>
      </c>
      <c r="D71" s="13" t="s">
        <v>84</v>
      </c>
      <c r="E71" s="14">
        <v>5025.6899999999996</v>
      </c>
      <c r="F71" s="4" t="s">
        <v>9</v>
      </c>
      <c r="G71" s="15">
        <v>45875</v>
      </c>
      <c r="H71" s="21">
        <v>398</v>
      </c>
      <c r="I71" s="22"/>
      <c r="J71" s="15">
        <v>45879</v>
      </c>
      <c r="K71" s="4">
        <f t="shared" si="3"/>
        <v>-4</v>
      </c>
      <c r="L71" s="32">
        <f t="shared" si="4"/>
        <v>-20102.759999999998</v>
      </c>
    </row>
    <row r="72" spans="1:12" ht="15" x14ac:dyDescent="0.25">
      <c r="A72" s="15">
        <v>45838</v>
      </c>
      <c r="B72" s="15">
        <v>45850</v>
      </c>
      <c r="C72" s="13" t="s">
        <v>10</v>
      </c>
      <c r="D72" s="13" t="s">
        <v>85</v>
      </c>
      <c r="E72" s="14">
        <v>291.5</v>
      </c>
      <c r="F72" s="4" t="s">
        <v>9</v>
      </c>
      <c r="G72" s="15">
        <v>45867</v>
      </c>
      <c r="H72" s="21">
        <v>379</v>
      </c>
      <c r="I72" s="22"/>
      <c r="J72" s="15">
        <v>45879</v>
      </c>
      <c r="K72" s="4">
        <f t="shared" si="3"/>
        <v>-12</v>
      </c>
      <c r="L72" s="32">
        <f t="shared" si="4"/>
        <v>-3498</v>
      </c>
    </row>
    <row r="73" spans="1:12" ht="15" x14ac:dyDescent="0.25">
      <c r="A73" s="15">
        <v>45808</v>
      </c>
      <c r="B73" s="15">
        <v>45820</v>
      </c>
      <c r="C73" s="13" t="s">
        <v>10</v>
      </c>
      <c r="D73" s="13" t="s">
        <v>86</v>
      </c>
      <c r="E73" s="14">
        <v>38041.51</v>
      </c>
      <c r="F73" s="4" t="s">
        <v>9</v>
      </c>
      <c r="G73" s="15">
        <v>45875</v>
      </c>
      <c r="H73" s="21">
        <v>398</v>
      </c>
      <c r="I73" s="22"/>
      <c r="J73" s="15">
        <v>45880</v>
      </c>
      <c r="K73" s="4">
        <f t="shared" si="3"/>
        <v>-5</v>
      </c>
      <c r="L73" s="32">
        <f t="shared" si="4"/>
        <v>-190207.55000000002</v>
      </c>
    </row>
    <row r="74" spans="1:12" ht="15" x14ac:dyDescent="0.25">
      <c r="A74" s="15">
        <v>45838</v>
      </c>
      <c r="B74" s="15">
        <v>45850</v>
      </c>
      <c r="C74" s="13" t="s">
        <v>10</v>
      </c>
      <c r="D74" s="13" t="s">
        <v>87</v>
      </c>
      <c r="E74" s="14">
        <v>20229.71</v>
      </c>
      <c r="F74" s="4" t="s">
        <v>9</v>
      </c>
      <c r="G74" s="15">
        <v>45867</v>
      </c>
      <c r="H74" s="21">
        <v>380</v>
      </c>
      <c r="I74" s="22"/>
      <c r="J74" s="15">
        <v>45880</v>
      </c>
      <c r="K74" s="4">
        <f t="shared" si="3"/>
        <v>-13</v>
      </c>
      <c r="L74" s="32">
        <f t="shared" si="4"/>
        <v>-262986.23</v>
      </c>
    </row>
    <row r="75" spans="1:12" ht="15" x14ac:dyDescent="0.25">
      <c r="A75" s="15">
        <v>45838</v>
      </c>
      <c r="B75" s="15">
        <v>45850</v>
      </c>
      <c r="C75" s="13" t="s">
        <v>10</v>
      </c>
      <c r="D75" s="13" t="s">
        <v>88</v>
      </c>
      <c r="E75" s="14">
        <v>359.47</v>
      </c>
      <c r="F75" s="4" t="s">
        <v>9</v>
      </c>
      <c r="G75" s="15">
        <v>45867</v>
      </c>
      <c r="H75" s="21">
        <v>380</v>
      </c>
      <c r="I75" s="22"/>
      <c r="J75" s="15">
        <v>45880</v>
      </c>
      <c r="K75" s="4">
        <f t="shared" si="3"/>
        <v>-13</v>
      </c>
      <c r="L75" s="32">
        <f t="shared" si="4"/>
        <v>-4673.1100000000006</v>
      </c>
    </row>
    <row r="76" spans="1:12" ht="15" x14ac:dyDescent="0.25">
      <c r="A76" s="15">
        <v>45838</v>
      </c>
      <c r="B76" s="15">
        <v>45852</v>
      </c>
      <c r="C76" s="13" t="s">
        <v>8</v>
      </c>
      <c r="D76" s="13" t="s">
        <v>89</v>
      </c>
      <c r="E76" s="14">
        <v>386</v>
      </c>
      <c r="F76" s="4" t="s">
        <v>9</v>
      </c>
      <c r="G76" s="15">
        <v>45867</v>
      </c>
      <c r="H76" s="21">
        <v>381</v>
      </c>
      <c r="I76" s="22"/>
      <c r="J76" s="15">
        <v>45882</v>
      </c>
      <c r="K76" s="4">
        <f t="shared" si="3"/>
        <v>-15</v>
      </c>
      <c r="L76" s="32">
        <f t="shared" si="4"/>
        <v>-5790</v>
      </c>
    </row>
    <row r="77" spans="1:12" s="28" customFormat="1" ht="15" x14ac:dyDescent="0.25">
      <c r="A77" s="23">
        <v>45852</v>
      </c>
      <c r="B77" s="23">
        <v>45852</v>
      </c>
      <c r="C77" s="24" t="s">
        <v>8</v>
      </c>
      <c r="D77" s="24" t="s">
        <v>90</v>
      </c>
      <c r="E77" s="25">
        <v>512</v>
      </c>
      <c r="F77" s="3" t="s">
        <v>9</v>
      </c>
      <c r="G77" s="23">
        <v>45950</v>
      </c>
      <c r="H77" s="26">
        <v>495</v>
      </c>
      <c r="I77" s="27">
        <v>45882</v>
      </c>
      <c r="J77" s="23">
        <v>45882</v>
      </c>
      <c r="K77" s="3" t="s">
        <v>166</v>
      </c>
      <c r="L77" s="33">
        <f>PRODUCT(E77,K77)</f>
        <v>512</v>
      </c>
    </row>
    <row r="78" spans="1:12" ht="15" x14ac:dyDescent="0.25">
      <c r="A78" s="15">
        <v>45853</v>
      </c>
      <c r="B78" s="15">
        <v>45860</v>
      </c>
      <c r="C78" s="13" t="s">
        <v>10</v>
      </c>
      <c r="D78" s="13" t="s">
        <v>91</v>
      </c>
      <c r="E78" s="14">
        <v>904.5</v>
      </c>
      <c r="F78" s="4" t="s">
        <v>9</v>
      </c>
      <c r="G78" s="15">
        <v>45875</v>
      </c>
      <c r="H78" s="21">
        <v>387</v>
      </c>
      <c r="I78" s="22"/>
      <c r="J78" s="15">
        <v>45883</v>
      </c>
      <c r="K78" s="4">
        <f t="shared" si="3"/>
        <v>-8</v>
      </c>
      <c r="L78" s="32">
        <f t="shared" si="4"/>
        <v>-7236</v>
      </c>
    </row>
    <row r="79" spans="1:12" ht="15" x14ac:dyDescent="0.25">
      <c r="A79" s="15">
        <v>45853</v>
      </c>
      <c r="B79" s="15">
        <v>45860</v>
      </c>
      <c r="C79" s="13" t="s">
        <v>10</v>
      </c>
      <c r="D79" s="13" t="s">
        <v>92</v>
      </c>
      <c r="E79" s="14">
        <v>72.8</v>
      </c>
      <c r="F79" s="4" t="s">
        <v>9</v>
      </c>
      <c r="G79" s="15">
        <v>45875</v>
      </c>
      <c r="H79" s="21">
        <v>401</v>
      </c>
      <c r="I79" s="22"/>
      <c r="J79" s="15">
        <v>45883</v>
      </c>
      <c r="K79" s="4">
        <f t="shared" si="3"/>
        <v>-8</v>
      </c>
      <c r="L79" s="32">
        <f t="shared" si="4"/>
        <v>-582.4</v>
      </c>
    </row>
    <row r="80" spans="1:12" ht="15" x14ac:dyDescent="0.25">
      <c r="A80" s="15">
        <v>45853</v>
      </c>
      <c r="B80" s="15">
        <v>45860</v>
      </c>
      <c r="C80" s="13" t="s">
        <v>10</v>
      </c>
      <c r="D80" s="13" t="s">
        <v>93</v>
      </c>
      <c r="E80" s="14">
        <v>447</v>
      </c>
      <c r="F80" s="4" t="s">
        <v>9</v>
      </c>
      <c r="G80" s="15">
        <v>45875</v>
      </c>
      <c r="H80" s="21">
        <v>397</v>
      </c>
      <c r="I80" s="22"/>
      <c r="J80" s="15">
        <v>45884</v>
      </c>
      <c r="K80" s="4">
        <f t="shared" si="3"/>
        <v>-9</v>
      </c>
      <c r="L80" s="32">
        <f t="shared" si="4"/>
        <v>-4023</v>
      </c>
    </row>
    <row r="81" spans="1:12" ht="15" x14ac:dyDescent="0.25">
      <c r="A81" s="15">
        <v>45854</v>
      </c>
      <c r="B81" s="15">
        <v>45860</v>
      </c>
      <c r="C81" s="13" t="s">
        <v>10</v>
      </c>
      <c r="D81" s="13" t="s">
        <v>94</v>
      </c>
      <c r="E81" s="14">
        <v>1750</v>
      </c>
      <c r="F81" s="4" t="s">
        <v>9</v>
      </c>
      <c r="G81" s="15">
        <v>45875</v>
      </c>
      <c r="H81" s="21">
        <v>395</v>
      </c>
      <c r="I81" s="22"/>
      <c r="J81" s="15">
        <v>45884</v>
      </c>
      <c r="K81" s="4">
        <f t="shared" si="3"/>
        <v>-9</v>
      </c>
      <c r="L81" s="32">
        <f t="shared" si="4"/>
        <v>-15750</v>
      </c>
    </row>
    <row r="82" spans="1:12" ht="15" x14ac:dyDescent="0.25">
      <c r="A82" s="15">
        <v>45854</v>
      </c>
      <c r="B82" s="15">
        <v>45860</v>
      </c>
      <c r="C82" s="13" t="s">
        <v>10</v>
      </c>
      <c r="D82" s="13" t="s">
        <v>95</v>
      </c>
      <c r="E82" s="14">
        <v>810</v>
      </c>
      <c r="F82" s="4" t="s">
        <v>9</v>
      </c>
      <c r="G82" s="15">
        <v>45875</v>
      </c>
      <c r="H82" s="21">
        <v>396</v>
      </c>
      <c r="I82" s="22"/>
      <c r="J82" s="15">
        <v>45884</v>
      </c>
      <c r="K82" s="4">
        <f t="shared" si="3"/>
        <v>-9</v>
      </c>
      <c r="L82" s="32">
        <f t="shared" si="4"/>
        <v>-7290</v>
      </c>
    </row>
    <row r="83" spans="1:12" ht="15" x14ac:dyDescent="0.25">
      <c r="A83" s="15">
        <v>45854</v>
      </c>
      <c r="B83" s="15">
        <v>45860</v>
      </c>
      <c r="C83" s="13" t="s">
        <v>10</v>
      </c>
      <c r="D83" s="13" t="s">
        <v>96</v>
      </c>
      <c r="E83" s="14">
        <v>961.02</v>
      </c>
      <c r="F83" s="4" t="s">
        <v>9</v>
      </c>
      <c r="G83" s="15">
        <v>45875</v>
      </c>
      <c r="H83" s="21">
        <v>393</v>
      </c>
      <c r="I83" s="22"/>
      <c r="J83" s="15">
        <v>45884</v>
      </c>
      <c r="K83" s="4">
        <f t="shared" si="3"/>
        <v>-9</v>
      </c>
      <c r="L83" s="32">
        <f t="shared" si="4"/>
        <v>-8649.18</v>
      </c>
    </row>
    <row r="84" spans="1:12" ht="15" x14ac:dyDescent="0.25">
      <c r="A84" s="15">
        <v>45854</v>
      </c>
      <c r="B84" s="15">
        <v>45860</v>
      </c>
      <c r="C84" s="13" t="s">
        <v>10</v>
      </c>
      <c r="D84" s="13" t="s">
        <v>97</v>
      </c>
      <c r="E84" s="14">
        <v>1008.18</v>
      </c>
      <c r="F84" s="4" t="s">
        <v>9</v>
      </c>
      <c r="G84" s="15">
        <v>45875</v>
      </c>
      <c r="H84" s="21">
        <v>393</v>
      </c>
      <c r="I84" s="22"/>
      <c r="J84" s="15">
        <v>45884</v>
      </c>
      <c r="K84" s="4">
        <f t="shared" si="3"/>
        <v>-9</v>
      </c>
      <c r="L84" s="32">
        <f t="shared" si="4"/>
        <v>-9073.619999999999</v>
      </c>
    </row>
    <row r="85" spans="1:12" ht="15" x14ac:dyDescent="0.25">
      <c r="A85" s="15">
        <v>45848</v>
      </c>
      <c r="B85" s="15">
        <v>45859</v>
      </c>
      <c r="C85" s="13" t="s">
        <v>10</v>
      </c>
      <c r="D85" s="13" t="s">
        <v>98</v>
      </c>
      <c r="E85" s="14">
        <v>110</v>
      </c>
      <c r="F85" s="4" t="s">
        <v>9</v>
      </c>
      <c r="G85" s="15">
        <v>45875</v>
      </c>
      <c r="H85" s="21">
        <v>388</v>
      </c>
      <c r="I85" s="22"/>
      <c r="J85" s="15">
        <v>45885</v>
      </c>
      <c r="K85" s="4">
        <f t="shared" si="3"/>
        <v>-10</v>
      </c>
      <c r="L85" s="32">
        <f t="shared" si="4"/>
        <v>-1100</v>
      </c>
    </row>
    <row r="86" spans="1:12" ht="15" x14ac:dyDescent="0.25">
      <c r="A86" s="15">
        <v>45847</v>
      </c>
      <c r="B86" s="15">
        <v>45859</v>
      </c>
      <c r="C86" s="13" t="s">
        <v>10</v>
      </c>
      <c r="D86" s="13" t="s">
        <v>99</v>
      </c>
      <c r="E86" s="14">
        <v>75.22</v>
      </c>
      <c r="F86" s="4" t="s">
        <v>9</v>
      </c>
      <c r="G86" s="15">
        <v>45875</v>
      </c>
      <c r="H86" s="21">
        <v>404</v>
      </c>
      <c r="I86" s="22"/>
      <c r="J86" s="15">
        <v>45889</v>
      </c>
      <c r="K86" s="4">
        <f t="shared" si="3"/>
        <v>-14</v>
      </c>
      <c r="L86" s="32">
        <f t="shared" si="4"/>
        <v>-1053.08</v>
      </c>
    </row>
    <row r="87" spans="1:12" ht="15" x14ac:dyDescent="0.25">
      <c r="A87" s="15">
        <v>45849</v>
      </c>
      <c r="B87" s="15">
        <v>45860</v>
      </c>
      <c r="C87" s="13" t="s">
        <v>10</v>
      </c>
      <c r="D87" s="13" t="s">
        <v>100</v>
      </c>
      <c r="E87" s="14">
        <v>73.12</v>
      </c>
      <c r="F87" s="4" t="s">
        <v>9</v>
      </c>
      <c r="G87" s="15">
        <v>45875</v>
      </c>
      <c r="H87" s="21">
        <v>399</v>
      </c>
      <c r="I87" s="22"/>
      <c r="J87" s="15">
        <v>45890</v>
      </c>
      <c r="K87" s="4">
        <f t="shared" si="3"/>
        <v>-15</v>
      </c>
      <c r="L87" s="32">
        <f t="shared" si="4"/>
        <v>-1096.8000000000002</v>
      </c>
    </row>
    <row r="88" spans="1:12" ht="15" x14ac:dyDescent="0.25">
      <c r="A88" s="15">
        <v>45855</v>
      </c>
      <c r="B88" s="15">
        <v>45860</v>
      </c>
      <c r="C88" s="13" t="s">
        <v>10</v>
      </c>
      <c r="D88" s="13" t="s">
        <v>101</v>
      </c>
      <c r="E88" s="14">
        <v>45.21</v>
      </c>
      <c r="F88" s="4" t="s">
        <v>9</v>
      </c>
      <c r="G88" s="15">
        <v>45875</v>
      </c>
      <c r="H88" s="21">
        <v>391</v>
      </c>
      <c r="I88" s="22"/>
      <c r="J88" s="15">
        <v>45890</v>
      </c>
      <c r="K88" s="4">
        <f t="shared" si="3"/>
        <v>-15</v>
      </c>
      <c r="L88" s="32">
        <f t="shared" si="4"/>
        <v>-678.15</v>
      </c>
    </row>
    <row r="89" spans="1:12" ht="15" x14ac:dyDescent="0.25">
      <c r="A89" s="15">
        <v>45856</v>
      </c>
      <c r="B89" s="15">
        <v>45860</v>
      </c>
      <c r="C89" s="13" t="s">
        <v>10</v>
      </c>
      <c r="D89" s="13" t="s">
        <v>102</v>
      </c>
      <c r="E89" s="14">
        <v>7.34</v>
      </c>
      <c r="F89" s="4" t="s">
        <v>9</v>
      </c>
      <c r="G89" s="15">
        <v>45875</v>
      </c>
      <c r="H89" s="21">
        <v>391</v>
      </c>
      <c r="I89" s="22"/>
      <c r="J89" s="15">
        <v>45890</v>
      </c>
      <c r="K89" s="4">
        <f t="shared" si="3"/>
        <v>-15</v>
      </c>
      <c r="L89" s="32">
        <f t="shared" si="4"/>
        <v>-110.1</v>
      </c>
    </row>
    <row r="90" spans="1:12" ht="15" x14ac:dyDescent="0.25">
      <c r="A90" s="15">
        <v>45856</v>
      </c>
      <c r="B90" s="15">
        <v>45860</v>
      </c>
      <c r="C90" s="13" t="s">
        <v>10</v>
      </c>
      <c r="D90" s="13" t="s">
        <v>103</v>
      </c>
      <c r="E90" s="14">
        <v>15.33</v>
      </c>
      <c r="F90" s="4" t="s">
        <v>9</v>
      </c>
      <c r="G90" s="15">
        <v>45875</v>
      </c>
      <c r="H90" s="21">
        <v>391</v>
      </c>
      <c r="I90" s="22"/>
      <c r="J90" s="15">
        <v>45890</v>
      </c>
      <c r="K90" s="4">
        <f t="shared" si="3"/>
        <v>-15</v>
      </c>
      <c r="L90" s="32">
        <f t="shared" si="4"/>
        <v>-229.95</v>
      </c>
    </row>
    <row r="91" spans="1:12" ht="15" x14ac:dyDescent="0.25">
      <c r="A91" s="15">
        <v>45856</v>
      </c>
      <c r="B91" s="15">
        <v>45860</v>
      </c>
      <c r="C91" s="13" t="s">
        <v>10</v>
      </c>
      <c r="D91" s="13" t="s">
        <v>104</v>
      </c>
      <c r="E91" s="14">
        <v>131.19999999999999</v>
      </c>
      <c r="F91" s="4" t="s">
        <v>9</v>
      </c>
      <c r="G91" s="15">
        <v>45875</v>
      </c>
      <c r="H91" s="21">
        <v>406</v>
      </c>
      <c r="I91" s="22"/>
      <c r="J91" s="15">
        <v>45890</v>
      </c>
      <c r="K91" s="4">
        <f t="shared" si="3"/>
        <v>-15</v>
      </c>
      <c r="L91" s="32">
        <f t="shared" si="4"/>
        <v>-1967.9999999999998</v>
      </c>
    </row>
    <row r="92" spans="1:12" ht="15" x14ac:dyDescent="0.25">
      <c r="A92" s="15">
        <v>45860</v>
      </c>
      <c r="B92" s="15">
        <v>45861</v>
      </c>
      <c r="C92" s="13" t="s">
        <v>10</v>
      </c>
      <c r="D92" s="13" t="s">
        <v>105</v>
      </c>
      <c r="E92" s="14">
        <v>1000</v>
      </c>
      <c r="F92" s="4" t="s">
        <v>9</v>
      </c>
      <c r="G92" s="15">
        <v>45875</v>
      </c>
      <c r="H92" s="21">
        <v>392</v>
      </c>
      <c r="I92" s="22"/>
      <c r="J92" s="15">
        <v>45890</v>
      </c>
      <c r="K92" s="4">
        <f t="shared" si="3"/>
        <v>-15</v>
      </c>
      <c r="L92" s="32">
        <f t="shared" si="4"/>
        <v>-15000</v>
      </c>
    </row>
    <row r="93" spans="1:12" ht="15" x14ac:dyDescent="0.25">
      <c r="A93" s="15">
        <v>45860</v>
      </c>
      <c r="B93" s="15">
        <v>45861</v>
      </c>
      <c r="C93" s="13" t="s">
        <v>10</v>
      </c>
      <c r="D93" s="13" t="s">
        <v>106</v>
      </c>
      <c r="E93" s="14">
        <v>4527</v>
      </c>
      <c r="F93" s="4" t="s">
        <v>9</v>
      </c>
      <c r="G93" s="15">
        <v>45875</v>
      </c>
      <c r="H93" s="21">
        <v>389</v>
      </c>
      <c r="I93" s="22"/>
      <c r="J93" s="15">
        <v>45890</v>
      </c>
      <c r="K93" s="4">
        <f t="shared" si="3"/>
        <v>-15</v>
      </c>
      <c r="L93" s="32">
        <f t="shared" si="4"/>
        <v>-67905</v>
      </c>
    </row>
    <row r="94" spans="1:12" ht="15" x14ac:dyDescent="0.25">
      <c r="A94" s="15">
        <v>45856</v>
      </c>
      <c r="B94" s="15">
        <v>45861</v>
      </c>
      <c r="C94" s="13" t="s">
        <v>10</v>
      </c>
      <c r="D94" s="13" t="s">
        <v>14</v>
      </c>
      <c r="E94" s="14">
        <v>78.72</v>
      </c>
      <c r="F94" s="4" t="s">
        <v>9</v>
      </c>
      <c r="G94" s="15">
        <v>45875</v>
      </c>
      <c r="H94" s="21">
        <v>406</v>
      </c>
      <c r="I94" s="22"/>
      <c r="J94" s="15">
        <v>45891</v>
      </c>
      <c r="K94" s="4">
        <f t="shared" si="3"/>
        <v>-16</v>
      </c>
      <c r="L94" s="32">
        <f t="shared" si="4"/>
        <v>-1259.52</v>
      </c>
    </row>
    <row r="95" spans="1:12" ht="15" x14ac:dyDescent="0.25">
      <c r="A95" s="15">
        <v>45859</v>
      </c>
      <c r="B95" s="15">
        <v>45861</v>
      </c>
      <c r="C95" s="13" t="s">
        <v>10</v>
      </c>
      <c r="D95" s="13" t="s">
        <v>107</v>
      </c>
      <c r="E95" s="14">
        <v>45.78</v>
      </c>
      <c r="F95" s="4" t="s">
        <v>9</v>
      </c>
      <c r="G95" s="15">
        <v>45875</v>
      </c>
      <c r="H95" s="21">
        <v>405</v>
      </c>
      <c r="I95" s="22"/>
      <c r="J95" s="15">
        <v>45891</v>
      </c>
      <c r="K95" s="4">
        <f t="shared" si="3"/>
        <v>-16</v>
      </c>
      <c r="L95" s="32">
        <f t="shared" si="4"/>
        <v>-732.48</v>
      </c>
    </row>
    <row r="96" spans="1:12" ht="15" x14ac:dyDescent="0.25">
      <c r="A96" s="15">
        <v>45860</v>
      </c>
      <c r="B96" s="15">
        <v>45861</v>
      </c>
      <c r="C96" s="13" t="s">
        <v>10</v>
      </c>
      <c r="D96" s="13" t="s">
        <v>108</v>
      </c>
      <c r="E96" s="14">
        <v>4527</v>
      </c>
      <c r="F96" s="4" t="s">
        <v>9</v>
      </c>
      <c r="G96" s="15">
        <v>45875</v>
      </c>
      <c r="H96" s="21">
        <v>389</v>
      </c>
      <c r="I96" s="22"/>
      <c r="J96" s="15">
        <v>45891</v>
      </c>
      <c r="K96" s="4">
        <f t="shared" ref="K96:K139" si="5">+G96-J96</f>
        <v>-16</v>
      </c>
      <c r="L96" s="32">
        <f t="shared" ref="L96:L139" si="6">PRODUCT(E96,K96)</f>
        <v>-72432</v>
      </c>
    </row>
    <row r="97" spans="1:12" ht="15" x14ac:dyDescent="0.25">
      <c r="A97" s="15">
        <v>45861</v>
      </c>
      <c r="B97" s="15">
        <v>45861</v>
      </c>
      <c r="C97" s="13" t="s">
        <v>10</v>
      </c>
      <c r="D97" s="13" t="s">
        <v>109</v>
      </c>
      <c r="E97" s="14">
        <v>165</v>
      </c>
      <c r="F97" s="4" t="s">
        <v>9</v>
      </c>
      <c r="G97" s="15">
        <v>45875</v>
      </c>
      <c r="H97" s="21">
        <v>390</v>
      </c>
      <c r="I97" s="22"/>
      <c r="J97" s="15">
        <v>45891</v>
      </c>
      <c r="K97" s="4">
        <f t="shared" si="5"/>
        <v>-16</v>
      </c>
      <c r="L97" s="32">
        <f t="shared" si="6"/>
        <v>-2640</v>
      </c>
    </row>
    <row r="98" spans="1:12" ht="15" x14ac:dyDescent="0.25">
      <c r="A98" s="15">
        <v>45863</v>
      </c>
      <c r="B98" s="15">
        <v>45863</v>
      </c>
      <c r="C98" s="13" t="s">
        <v>10</v>
      </c>
      <c r="D98" s="13" t="s">
        <v>110</v>
      </c>
      <c r="E98" s="14">
        <v>2114.5500000000002</v>
      </c>
      <c r="F98" s="4" t="s">
        <v>9</v>
      </c>
      <c r="G98" s="15">
        <v>45875</v>
      </c>
      <c r="H98" s="21">
        <v>386</v>
      </c>
      <c r="I98" s="22"/>
      <c r="J98" s="15">
        <v>45893</v>
      </c>
      <c r="K98" s="4">
        <f t="shared" si="5"/>
        <v>-18</v>
      </c>
      <c r="L98" s="32">
        <f t="shared" si="6"/>
        <v>-38061.9</v>
      </c>
    </row>
    <row r="99" spans="1:12" ht="15" x14ac:dyDescent="0.25">
      <c r="A99" s="15">
        <v>45863</v>
      </c>
      <c r="B99" s="15">
        <v>45863</v>
      </c>
      <c r="C99" s="13" t="s">
        <v>10</v>
      </c>
      <c r="D99" s="13" t="s">
        <v>111</v>
      </c>
      <c r="E99" s="14">
        <v>2465.2600000000002</v>
      </c>
      <c r="F99" s="4" t="s">
        <v>9</v>
      </c>
      <c r="G99" s="15">
        <v>45875</v>
      </c>
      <c r="H99" s="21">
        <v>386</v>
      </c>
      <c r="I99" s="22"/>
      <c r="J99" s="15">
        <v>45893</v>
      </c>
      <c r="K99" s="4">
        <f t="shared" si="5"/>
        <v>-18</v>
      </c>
      <c r="L99" s="32">
        <f t="shared" si="6"/>
        <v>-44374.680000000008</v>
      </c>
    </row>
    <row r="100" spans="1:12" ht="15" x14ac:dyDescent="0.25">
      <c r="A100" s="15">
        <v>45863</v>
      </c>
      <c r="B100" s="15">
        <v>45863</v>
      </c>
      <c r="C100" s="13" t="s">
        <v>10</v>
      </c>
      <c r="D100" s="13" t="s">
        <v>112</v>
      </c>
      <c r="E100" s="14">
        <v>69.73</v>
      </c>
      <c r="F100" s="4" t="s">
        <v>9</v>
      </c>
      <c r="G100" s="15">
        <v>45875</v>
      </c>
      <c r="H100" s="21">
        <v>386</v>
      </c>
      <c r="I100" s="22"/>
      <c r="J100" s="15">
        <v>45893</v>
      </c>
      <c r="K100" s="4">
        <f t="shared" si="5"/>
        <v>-18</v>
      </c>
      <c r="L100" s="32">
        <f t="shared" si="6"/>
        <v>-1255.1400000000001</v>
      </c>
    </row>
    <row r="101" spans="1:12" ht="15" x14ac:dyDescent="0.25">
      <c r="A101" s="15">
        <v>45863</v>
      </c>
      <c r="B101" s="15">
        <v>45863</v>
      </c>
      <c r="C101" s="13" t="s">
        <v>10</v>
      </c>
      <c r="D101" s="13" t="s">
        <v>113</v>
      </c>
      <c r="E101" s="14">
        <v>472.82</v>
      </c>
      <c r="F101" s="4" t="s">
        <v>9</v>
      </c>
      <c r="G101" s="15">
        <v>45875</v>
      </c>
      <c r="H101" s="21">
        <v>386</v>
      </c>
      <c r="I101" s="22"/>
      <c r="J101" s="15">
        <v>45893</v>
      </c>
      <c r="K101" s="4">
        <f t="shared" si="5"/>
        <v>-18</v>
      </c>
      <c r="L101" s="32">
        <f t="shared" si="6"/>
        <v>-8510.76</v>
      </c>
    </row>
    <row r="102" spans="1:12" ht="15" x14ac:dyDescent="0.25">
      <c r="A102" s="15">
        <v>45863</v>
      </c>
      <c r="B102" s="15">
        <v>45867</v>
      </c>
      <c r="C102" s="13" t="s">
        <v>10</v>
      </c>
      <c r="D102" s="13" t="s">
        <v>114</v>
      </c>
      <c r="E102" s="14">
        <v>124.8</v>
      </c>
      <c r="F102" s="4" t="s">
        <v>9</v>
      </c>
      <c r="G102" s="15">
        <v>45875</v>
      </c>
      <c r="H102" s="21">
        <v>401</v>
      </c>
      <c r="I102" s="22"/>
      <c r="J102" s="15">
        <v>45894</v>
      </c>
      <c r="K102" s="4">
        <f t="shared" si="5"/>
        <v>-19</v>
      </c>
      <c r="L102" s="32">
        <f t="shared" si="6"/>
        <v>-2371.1999999999998</v>
      </c>
    </row>
    <row r="103" spans="1:12" ht="15" x14ac:dyDescent="0.25">
      <c r="A103" s="15">
        <v>45861</v>
      </c>
      <c r="B103" s="15">
        <v>45867</v>
      </c>
      <c r="C103" s="13" t="s">
        <v>10</v>
      </c>
      <c r="D103" s="13" t="s">
        <v>115</v>
      </c>
      <c r="E103" s="14">
        <v>1197</v>
      </c>
      <c r="F103" s="4" t="s">
        <v>9</v>
      </c>
      <c r="G103" s="15">
        <v>45875</v>
      </c>
      <c r="H103" s="21">
        <v>403</v>
      </c>
      <c r="I103" s="22"/>
      <c r="J103" s="15">
        <v>45896</v>
      </c>
      <c r="K103" s="4">
        <f t="shared" si="5"/>
        <v>-21</v>
      </c>
      <c r="L103" s="32">
        <f t="shared" si="6"/>
        <v>-25137</v>
      </c>
    </row>
    <row r="104" spans="1:12" ht="15" x14ac:dyDescent="0.25">
      <c r="A104" s="15">
        <v>45861</v>
      </c>
      <c r="B104" s="15">
        <v>45867</v>
      </c>
      <c r="C104" s="13" t="s">
        <v>10</v>
      </c>
      <c r="D104" s="13" t="s">
        <v>116</v>
      </c>
      <c r="E104" s="14">
        <v>3245</v>
      </c>
      <c r="F104" s="4" t="s">
        <v>9</v>
      </c>
      <c r="G104" s="15">
        <v>45875</v>
      </c>
      <c r="H104" s="21">
        <v>394</v>
      </c>
      <c r="I104" s="22"/>
      <c r="J104" s="15">
        <v>45896</v>
      </c>
      <c r="K104" s="4">
        <f t="shared" si="5"/>
        <v>-21</v>
      </c>
      <c r="L104" s="32">
        <f t="shared" si="6"/>
        <v>-68145</v>
      </c>
    </row>
    <row r="105" spans="1:12" ht="15" x14ac:dyDescent="0.25">
      <c r="A105" s="15">
        <v>45866</v>
      </c>
      <c r="B105" s="15">
        <v>45867</v>
      </c>
      <c r="C105" s="13" t="s">
        <v>10</v>
      </c>
      <c r="D105" s="13" t="s">
        <v>117</v>
      </c>
      <c r="E105" s="14">
        <v>98.26</v>
      </c>
      <c r="F105" s="4" t="s">
        <v>9</v>
      </c>
      <c r="G105" s="15">
        <v>45877</v>
      </c>
      <c r="H105" s="21">
        <v>412</v>
      </c>
      <c r="I105" s="22"/>
      <c r="J105" s="15">
        <v>45896</v>
      </c>
      <c r="K105" s="4">
        <f t="shared" si="5"/>
        <v>-19</v>
      </c>
      <c r="L105" s="32">
        <f t="shared" si="6"/>
        <v>-1866.94</v>
      </c>
    </row>
    <row r="106" spans="1:12" ht="15" x14ac:dyDescent="0.25">
      <c r="A106" s="15">
        <v>45867</v>
      </c>
      <c r="B106" s="15">
        <v>45867</v>
      </c>
      <c r="C106" s="13" t="s">
        <v>8</v>
      </c>
      <c r="D106" s="13" t="s">
        <v>118</v>
      </c>
      <c r="E106" s="14">
        <v>1024.27</v>
      </c>
      <c r="F106" s="4" t="s">
        <v>9</v>
      </c>
      <c r="G106" s="15">
        <v>45877</v>
      </c>
      <c r="H106" s="21">
        <v>418</v>
      </c>
      <c r="I106" s="22"/>
      <c r="J106" s="15">
        <v>45897</v>
      </c>
      <c r="K106" s="4">
        <f t="shared" si="5"/>
        <v>-20</v>
      </c>
      <c r="L106" s="32">
        <f t="shared" si="6"/>
        <v>-20485.400000000001</v>
      </c>
    </row>
    <row r="107" spans="1:12" ht="15" x14ac:dyDescent="0.25">
      <c r="A107" s="15">
        <v>45859</v>
      </c>
      <c r="B107" s="15">
        <v>45867</v>
      </c>
      <c r="C107" s="13" t="s">
        <v>10</v>
      </c>
      <c r="D107" s="13" t="s">
        <v>119</v>
      </c>
      <c r="E107" s="14">
        <v>1048</v>
      </c>
      <c r="F107" s="4" t="s">
        <v>9</v>
      </c>
      <c r="G107" s="15">
        <v>45875</v>
      </c>
      <c r="H107" s="21">
        <v>390</v>
      </c>
      <c r="I107" s="22"/>
      <c r="J107" s="15">
        <v>45897</v>
      </c>
      <c r="K107" s="4">
        <f t="shared" si="5"/>
        <v>-22</v>
      </c>
      <c r="L107" s="32">
        <f t="shared" si="6"/>
        <v>-23056</v>
      </c>
    </row>
    <row r="108" spans="1:12" ht="15" x14ac:dyDescent="0.25">
      <c r="A108" s="15">
        <v>45859</v>
      </c>
      <c r="B108" s="15">
        <v>45867</v>
      </c>
      <c r="C108" s="13" t="s">
        <v>10</v>
      </c>
      <c r="D108" s="13" t="s">
        <v>15</v>
      </c>
      <c r="E108" s="14">
        <v>5044.2</v>
      </c>
      <c r="F108" s="4" t="s">
        <v>9</v>
      </c>
      <c r="G108" s="15">
        <v>45875</v>
      </c>
      <c r="H108" s="21">
        <v>407</v>
      </c>
      <c r="I108" s="22"/>
      <c r="J108" s="15">
        <v>45897</v>
      </c>
      <c r="K108" s="4">
        <f t="shared" si="5"/>
        <v>-22</v>
      </c>
      <c r="L108" s="32">
        <f t="shared" si="6"/>
        <v>-110972.4</v>
      </c>
    </row>
    <row r="109" spans="1:12" ht="15" x14ac:dyDescent="0.25">
      <c r="A109" s="15">
        <v>45867</v>
      </c>
      <c r="B109" s="15">
        <v>45869</v>
      </c>
      <c r="C109" s="13" t="s">
        <v>10</v>
      </c>
      <c r="D109" s="13" t="s">
        <v>120</v>
      </c>
      <c r="E109" s="14">
        <v>1276.43</v>
      </c>
      <c r="F109" s="4" t="s">
        <v>9</v>
      </c>
      <c r="G109" s="15">
        <v>45877</v>
      </c>
      <c r="H109" s="21">
        <v>410</v>
      </c>
      <c r="I109" s="22"/>
      <c r="J109" s="15">
        <v>45897</v>
      </c>
      <c r="K109" s="4">
        <f t="shared" si="5"/>
        <v>-20</v>
      </c>
      <c r="L109" s="32">
        <f t="shared" si="6"/>
        <v>-25528.600000000002</v>
      </c>
    </row>
    <row r="110" spans="1:12" ht="15" x14ac:dyDescent="0.25">
      <c r="A110" s="15">
        <v>45867</v>
      </c>
      <c r="B110" s="15">
        <v>45869</v>
      </c>
      <c r="C110" s="13" t="s">
        <v>10</v>
      </c>
      <c r="D110" s="13" t="s">
        <v>121</v>
      </c>
      <c r="E110" s="14">
        <v>244.75</v>
      </c>
      <c r="F110" s="4" t="s">
        <v>9</v>
      </c>
      <c r="G110" s="15">
        <v>45877</v>
      </c>
      <c r="H110" s="21">
        <v>417</v>
      </c>
      <c r="I110" s="22"/>
      <c r="J110" s="15">
        <v>45898</v>
      </c>
      <c r="K110" s="4">
        <f t="shared" si="5"/>
        <v>-21</v>
      </c>
      <c r="L110" s="32">
        <f t="shared" si="6"/>
        <v>-5139.75</v>
      </c>
    </row>
    <row r="111" spans="1:12" ht="15" x14ac:dyDescent="0.25">
      <c r="A111" s="15">
        <v>45868</v>
      </c>
      <c r="B111" s="15">
        <v>45869</v>
      </c>
      <c r="C111" s="13" t="s">
        <v>10</v>
      </c>
      <c r="D111" s="13" t="s">
        <v>122</v>
      </c>
      <c r="E111" s="14">
        <v>197.62</v>
      </c>
      <c r="F111" s="4" t="s">
        <v>9</v>
      </c>
      <c r="G111" s="15">
        <v>45877</v>
      </c>
      <c r="H111" s="21">
        <v>414</v>
      </c>
      <c r="I111" s="22"/>
      <c r="J111" s="15">
        <v>45898</v>
      </c>
      <c r="K111" s="4">
        <f t="shared" si="5"/>
        <v>-21</v>
      </c>
      <c r="L111" s="32">
        <f t="shared" si="6"/>
        <v>-4150.0200000000004</v>
      </c>
    </row>
    <row r="112" spans="1:12" ht="15" x14ac:dyDescent="0.25">
      <c r="A112" s="15">
        <v>45868</v>
      </c>
      <c r="B112" s="15">
        <v>45869</v>
      </c>
      <c r="C112" s="13" t="s">
        <v>10</v>
      </c>
      <c r="D112" s="13" t="s">
        <v>123</v>
      </c>
      <c r="E112" s="14">
        <v>404.76</v>
      </c>
      <c r="F112" s="4" t="s">
        <v>9</v>
      </c>
      <c r="G112" s="15">
        <v>45877</v>
      </c>
      <c r="H112" s="21">
        <v>414</v>
      </c>
      <c r="I112" s="22"/>
      <c r="J112" s="15">
        <v>45898</v>
      </c>
      <c r="K112" s="4">
        <f t="shared" si="5"/>
        <v>-21</v>
      </c>
      <c r="L112" s="32">
        <f t="shared" si="6"/>
        <v>-8499.9599999999991</v>
      </c>
    </row>
    <row r="113" spans="1:12" ht="15" x14ac:dyDescent="0.25">
      <c r="A113" s="15">
        <v>45866</v>
      </c>
      <c r="B113" s="15">
        <v>45869</v>
      </c>
      <c r="C113" s="13" t="s">
        <v>10</v>
      </c>
      <c r="D113" s="13" t="s">
        <v>124</v>
      </c>
      <c r="E113" s="14">
        <v>95</v>
      </c>
      <c r="F113" s="4" t="s">
        <v>9</v>
      </c>
      <c r="G113" s="15">
        <v>45877</v>
      </c>
      <c r="H113" s="21">
        <v>411</v>
      </c>
      <c r="I113" s="22"/>
      <c r="J113" s="15">
        <v>45899</v>
      </c>
      <c r="K113" s="4">
        <f t="shared" si="5"/>
        <v>-22</v>
      </c>
      <c r="L113" s="32">
        <f t="shared" si="6"/>
        <v>-2090</v>
      </c>
    </row>
    <row r="114" spans="1:12" ht="15" x14ac:dyDescent="0.25">
      <c r="A114" s="15">
        <v>45868</v>
      </c>
      <c r="B114" s="15">
        <v>45870</v>
      </c>
      <c r="C114" s="13" t="s">
        <v>8</v>
      </c>
      <c r="D114" s="13" t="s">
        <v>125</v>
      </c>
      <c r="E114" s="14">
        <v>325.27999999999997</v>
      </c>
      <c r="F114" s="4" t="s">
        <v>9</v>
      </c>
      <c r="G114" s="15">
        <v>45877</v>
      </c>
      <c r="H114" s="21">
        <v>413</v>
      </c>
      <c r="I114" s="22"/>
      <c r="J114" s="15">
        <v>45900</v>
      </c>
      <c r="K114" s="4">
        <f t="shared" si="5"/>
        <v>-23</v>
      </c>
      <c r="L114" s="32">
        <f t="shared" si="6"/>
        <v>-7481.44</v>
      </c>
    </row>
    <row r="115" spans="1:12" ht="15" x14ac:dyDescent="0.25">
      <c r="A115" s="15">
        <v>45868</v>
      </c>
      <c r="B115" s="15">
        <v>45874</v>
      </c>
      <c r="C115" s="13" t="s">
        <v>10</v>
      </c>
      <c r="D115" s="13" t="s">
        <v>126</v>
      </c>
      <c r="E115" s="14">
        <v>3000</v>
      </c>
      <c r="F115" s="4" t="s">
        <v>9</v>
      </c>
      <c r="G115" s="15">
        <v>45877</v>
      </c>
      <c r="H115" s="21">
        <v>409</v>
      </c>
      <c r="I115" s="22"/>
      <c r="J115" s="15">
        <v>45900</v>
      </c>
      <c r="K115" s="4">
        <f t="shared" si="5"/>
        <v>-23</v>
      </c>
      <c r="L115" s="32">
        <f t="shared" si="6"/>
        <v>-69000</v>
      </c>
    </row>
    <row r="116" spans="1:12" ht="15" x14ac:dyDescent="0.25">
      <c r="A116" s="15">
        <v>45869</v>
      </c>
      <c r="B116" s="15">
        <v>45874</v>
      </c>
      <c r="C116" s="13" t="s">
        <v>10</v>
      </c>
      <c r="D116" s="13" t="s">
        <v>127</v>
      </c>
      <c r="E116" s="14">
        <v>1060.79</v>
      </c>
      <c r="F116" s="4" t="s">
        <v>9</v>
      </c>
      <c r="G116" s="15">
        <v>45877</v>
      </c>
      <c r="H116" s="21">
        <v>416</v>
      </c>
      <c r="I116" s="22"/>
      <c r="J116" s="15">
        <v>45900</v>
      </c>
      <c r="K116" s="4">
        <f t="shared" si="5"/>
        <v>-23</v>
      </c>
      <c r="L116" s="32">
        <f t="shared" si="6"/>
        <v>-24398.17</v>
      </c>
    </row>
    <row r="117" spans="1:12" ht="15" x14ac:dyDescent="0.25">
      <c r="A117" s="15">
        <v>45869</v>
      </c>
      <c r="B117" s="15">
        <v>45874</v>
      </c>
      <c r="C117" s="13" t="s">
        <v>10</v>
      </c>
      <c r="D117" s="13" t="s">
        <v>128</v>
      </c>
      <c r="E117" s="14">
        <v>7771.51</v>
      </c>
      <c r="F117" s="4" t="s">
        <v>9</v>
      </c>
      <c r="G117" s="15">
        <v>45877</v>
      </c>
      <c r="H117" s="21">
        <v>416</v>
      </c>
      <c r="I117" s="22"/>
      <c r="J117" s="15">
        <v>45900</v>
      </c>
      <c r="K117" s="4">
        <f t="shared" si="5"/>
        <v>-23</v>
      </c>
      <c r="L117" s="32">
        <f t="shared" si="6"/>
        <v>-178744.73</v>
      </c>
    </row>
    <row r="118" spans="1:12" ht="15" x14ac:dyDescent="0.25">
      <c r="A118" s="15">
        <v>45870</v>
      </c>
      <c r="B118" s="15">
        <v>45874</v>
      </c>
      <c r="C118" s="13" t="s">
        <v>10</v>
      </c>
      <c r="D118" s="13" t="s">
        <v>129</v>
      </c>
      <c r="E118" s="14">
        <v>572</v>
      </c>
      <c r="F118" s="4" t="s">
        <v>9</v>
      </c>
      <c r="G118" s="15">
        <v>45877</v>
      </c>
      <c r="H118" s="21">
        <v>415</v>
      </c>
      <c r="I118" s="22"/>
      <c r="J118" s="15">
        <v>45900</v>
      </c>
      <c r="K118" s="4">
        <f t="shared" si="5"/>
        <v>-23</v>
      </c>
      <c r="L118" s="32">
        <f t="shared" si="6"/>
        <v>-13156</v>
      </c>
    </row>
    <row r="119" spans="1:12" ht="15" x14ac:dyDescent="0.25">
      <c r="A119" s="15">
        <v>45869</v>
      </c>
      <c r="B119" s="15">
        <v>45874</v>
      </c>
      <c r="C119" s="13" t="s">
        <v>10</v>
      </c>
      <c r="D119" s="13" t="s">
        <v>130</v>
      </c>
      <c r="E119" s="14">
        <v>9.84</v>
      </c>
      <c r="F119" s="4" t="s">
        <v>9</v>
      </c>
      <c r="G119" s="15">
        <v>45875</v>
      </c>
      <c r="H119" s="21">
        <v>402</v>
      </c>
      <c r="I119" s="22"/>
      <c r="J119" s="15">
        <v>45900</v>
      </c>
      <c r="K119" s="4">
        <f t="shared" si="5"/>
        <v>-25</v>
      </c>
      <c r="L119" s="32">
        <f t="shared" si="6"/>
        <v>-246</v>
      </c>
    </row>
    <row r="120" spans="1:12" ht="15" x14ac:dyDescent="0.25">
      <c r="A120" s="15">
        <v>45869</v>
      </c>
      <c r="B120" s="15">
        <v>45874</v>
      </c>
      <c r="C120" s="13" t="s">
        <v>10</v>
      </c>
      <c r="D120" s="13" t="s">
        <v>131</v>
      </c>
      <c r="E120" s="14">
        <v>116.41</v>
      </c>
      <c r="F120" s="4" t="s">
        <v>9</v>
      </c>
      <c r="G120" s="15">
        <v>45894</v>
      </c>
      <c r="H120" s="21">
        <v>420</v>
      </c>
      <c r="I120" s="22"/>
      <c r="J120" s="15">
        <v>45901</v>
      </c>
      <c r="K120" s="4">
        <f t="shared" si="5"/>
        <v>-7</v>
      </c>
      <c r="L120" s="32">
        <f t="shared" si="6"/>
        <v>-814.87</v>
      </c>
    </row>
    <row r="121" spans="1:12" ht="15" x14ac:dyDescent="0.25">
      <c r="A121" s="15">
        <v>45869</v>
      </c>
      <c r="B121" s="15">
        <v>45875</v>
      </c>
      <c r="C121" s="13" t="s">
        <v>10</v>
      </c>
      <c r="D121" s="13" t="s">
        <v>132</v>
      </c>
      <c r="E121" s="14">
        <v>3956.49</v>
      </c>
      <c r="F121" s="4" t="s">
        <v>9</v>
      </c>
      <c r="G121" s="15">
        <v>45894</v>
      </c>
      <c r="H121" s="21">
        <v>421</v>
      </c>
      <c r="I121" s="22"/>
      <c r="J121" s="15">
        <v>45901</v>
      </c>
      <c r="K121" s="4">
        <f t="shared" si="5"/>
        <v>-7</v>
      </c>
      <c r="L121" s="32">
        <f t="shared" si="6"/>
        <v>-27695.43</v>
      </c>
    </row>
    <row r="122" spans="1:12" ht="15" x14ac:dyDescent="0.25">
      <c r="A122" s="15">
        <v>45869</v>
      </c>
      <c r="B122" s="15">
        <v>45874</v>
      </c>
      <c r="C122" s="13" t="s">
        <v>10</v>
      </c>
      <c r="D122" s="13" t="s">
        <v>133</v>
      </c>
      <c r="E122" s="14">
        <v>666.24</v>
      </c>
      <c r="F122" s="4" t="s">
        <v>9</v>
      </c>
      <c r="G122" s="15">
        <v>45894</v>
      </c>
      <c r="H122" s="21">
        <v>422</v>
      </c>
      <c r="I122" s="22"/>
      <c r="J122" s="15">
        <v>45903</v>
      </c>
      <c r="K122" s="4">
        <f t="shared" si="5"/>
        <v>-9</v>
      </c>
      <c r="L122" s="32">
        <f t="shared" si="6"/>
        <v>-5996.16</v>
      </c>
    </row>
    <row r="123" spans="1:12" ht="15" x14ac:dyDescent="0.25">
      <c r="A123" s="15">
        <v>45869</v>
      </c>
      <c r="B123" s="15">
        <v>45874</v>
      </c>
      <c r="C123" s="13" t="s">
        <v>10</v>
      </c>
      <c r="D123" s="13" t="s">
        <v>134</v>
      </c>
      <c r="E123" s="14">
        <v>1967.16</v>
      </c>
      <c r="F123" s="4" t="s">
        <v>9</v>
      </c>
      <c r="G123" s="15">
        <v>45894</v>
      </c>
      <c r="H123" s="21">
        <v>420</v>
      </c>
      <c r="I123" s="22"/>
      <c r="J123" s="15">
        <v>45903</v>
      </c>
      <c r="K123" s="4">
        <f t="shared" si="5"/>
        <v>-9</v>
      </c>
      <c r="L123" s="32">
        <f t="shared" si="6"/>
        <v>-17704.440000000002</v>
      </c>
    </row>
    <row r="124" spans="1:12" ht="15" x14ac:dyDescent="0.25">
      <c r="A124" s="15">
        <v>45869</v>
      </c>
      <c r="B124" s="15">
        <v>45874</v>
      </c>
      <c r="C124" s="13" t="s">
        <v>10</v>
      </c>
      <c r="D124" s="13" t="s">
        <v>135</v>
      </c>
      <c r="E124" s="14">
        <v>423.36</v>
      </c>
      <c r="F124" s="4" t="s">
        <v>9</v>
      </c>
      <c r="G124" s="15">
        <v>45894</v>
      </c>
      <c r="H124" s="21">
        <v>420</v>
      </c>
      <c r="I124" s="22"/>
      <c r="J124" s="15">
        <v>45903</v>
      </c>
      <c r="K124" s="4">
        <f t="shared" si="5"/>
        <v>-9</v>
      </c>
      <c r="L124" s="32">
        <f t="shared" si="6"/>
        <v>-3810.2400000000002</v>
      </c>
    </row>
    <row r="125" spans="1:12" ht="15" x14ac:dyDescent="0.25">
      <c r="A125" s="15">
        <v>45869</v>
      </c>
      <c r="B125" s="15">
        <v>45874</v>
      </c>
      <c r="C125" s="13" t="s">
        <v>10</v>
      </c>
      <c r="D125" s="13" t="s">
        <v>136</v>
      </c>
      <c r="E125" s="14">
        <v>20689.22</v>
      </c>
      <c r="F125" s="4" t="s">
        <v>9</v>
      </c>
      <c r="G125" s="15">
        <v>45894</v>
      </c>
      <c r="H125" s="21">
        <v>421</v>
      </c>
      <c r="I125" s="22"/>
      <c r="J125" s="15">
        <v>45904</v>
      </c>
      <c r="K125" s="4">
        <f t="shared" si="5"/>
        <v>-10</v>
      </c>
      <c r="L125" s="32">
        <f t="shared" si="6"/>
        <v>-206892.2</v>
      </c>
    </row>
    <row r="126" spans="1:12" ht="15" x14ac:dyDescent="0.25">
      <c r="A126" s="15">
        <v>45869</v>
      </c>
      <c r="B126" s="15">
        <v>45874</v>
      </c>
      <c r="C126" s="13" t="s">
        <v>10</v>
      </c>
      <c r="D126" s="13" t="s">
        <v>137</v>
      </c>
      <c r="E126" s="14">
        <v>6.1</v>
      </c>
      <c r="F126" s="4" t="s">
        <v>9</v>
      </c>
      <c r="G126" s="15">
        <v>45894</v>
      </c>
      <c r="H126" s="21">
        <v>421</v>
      </c>
      <c r="I126" s="22"/>
      <c r="J126" s="15">
        <v>45904</v>
      </c>
      <c r="K126" s="4">
        <f t="shared" ref="K126:K136" si="7">+G126-J126</f>
        <v>-10</v>
      </c>
      <c r="L126" s="32">
        <f t="shared" ref="L126:L136" si="8">PRODUCT(E126,K126)</f>
        <v>-61</v>
      </c>
    </row>
    <row r="127" spans="1:12" ht="15" x14ac:dyDescent="0.25">
      <c r="A127" s="15">
        <v>45869</v>
      </c>
      <c r="B127" s="15">
        <v>45875</v>
      </c>
      <c r="C127" s="13" t="s">
        <v>10</v>
      </c>
      <c r="D127" s="13" t="s">
        <v>138</v>
      </c>
      <c r="E127" s="14">
        <v>55.63</v>
      </c>
      <c r="F127" s="4" t="s">
        <v>9</v>
      </c>
      <c r="G127" s="15">
        <v>45894</v>
      </c>
      <c r="H127" s="21">
        <v>421</v>
      </c>
      <c r="I127" s="22"/>
      <c r="J127" s="15">
        <v>45905</v>
      </c>
      <c r="K127" s="4">
        <f t="shared" si="7"/>
        <v>-11</v>
      </c>
      <c r="L127" s="32">
        <f t="shared" si="8"/>
        <v>-611.93000000000006</v>
      </c>
    </row>
    <row r="128" spans="1:12" ht="15" x14ac:dyDescent="0.25">
      <c r="A128" s="15">
        <v>45874</v>
      </c>
      <c r="B128" s="15">
        <v>45894</v>
      </c>
      <c r="C128" s="13" t="s">
        <v>10</v>
      </c>
      <c r="D128" s="13" t="s">
        <v>139</v>
      </c>
      <c r="E128" s="14">
        <v>478</v>
      </c>
      <c r="F128" s="4" t="s">
        <v>9</v>
      </c>
      <c r="G128" s="15">
        <v>45905</v>
      </c>
      <c r="H128" s="21">
        <v>438</v>
      </c>
      <c r="I128" s="22"/>
      <c r="J128" s="15">
        <v>45905</v>
      </c>
      <c r="K128" s="4">
        <f t="shared" si="7"/>
        <v>0</v>
      </c>
      <c r="L128" s="32">
        <f t="shared" si="8"/>
        <v>0</v>
      </c>
    </row>
    <row r="129" spans="1:12" ht="15" x14ac:dyDescent="0.25">
      <c r="A129" s="15">
        <v>45869</v>
      </c>
      <c r="B129" s="15">
        <v>45894</v>
      </c>
      <c r="C129" s="13" t="s">
        <v>10</v>
      </c>
      <c r="D129" s="13" t="s">
        <v>140</v>
      </c>
      <c r="E129" s="14">
        <v>654.21</v>
      </c>
      <c r="F129" s="4" t="s">
        <v>9</v>
      </c>
      <c r="G129" s="15">
        <v>45894</v>
      </c>
      <c r="H129" s="21">
        <v>423</v>
      </c>
      <c r="I129" s="22"/>
      <c r="J129" s="15">
        <v>45907</v>
      </c>
      <c r="K129" s="4">
        <f t="shared" si="7"/>
        <v>-13</v>
      </c>
      <c r="L129" s="32">
        <f t="shared" si="8"/>
        <v>-8504.73</v>
      </c>
    </row>
    <row r="130" spans="1:12" ht="15" x14ac:dyDescent="0.25">
      <c r="A130" s="15">
        <v>45875</v>
      </c>
      <c r="B130" s="15">
        <v>45894</v>
      </c>
      <c r="C130" s="13" t="s">
        <v>10</v>
      </c>
      <c r="D130" s="13" t="s">
        <v>141</v>
      </c>
      <c r="E130" s="14">
        <v>522.78</v>
      </c>
      <c r="F130" s="4" t="s">
        <v>9</v>
      </c>
      <c r="G130" s="15">
        <v>45905</v>
      </c>
      <c r="H130" s="21">
        <v>439</v>
      </c>
      <c r="I130" s="22"/>
      <c r="J130" s="15">
        <v>45907</v>
      </c>
      <c r="K130" s="4">
        <f t="shared" si="7"/>
        <v>-2</v>
      </c>
      <c r="L130" s="32">
        <f t="shared" si="8"/>
        <v>-1045.56</v>
      </c>
    </row>
    <row r="131" spans="1:12" ht="15" x14ac:dyDescent="0.25">
      <c r="A131" s="15">
        <v>45876</v>
      </c>
      <c r="B131" s="15">
        <v>45894</v>
      </c>
      <c r="C131" s="13" t="s">
        <v>10</v>
      </c>
      <c r="D131" s="13" t="s">
        <v>142</v>
      </c>
      <c r="E131" s="14">
        <v>3702.1</v>
      </c>
      <c r="F131" s="4" t="s">
        <v>9</v>
      </c>
      <c r="G131" s="15">
        <v>45905</v>
      </c>
      <c r="H131" s="21">
        <v>437</v>
      </c>
      <c r="I131" s="22"/>
      <c r="J131" s="15">
        <v>45907</v>
      </c>
      <c r="K131" s="4">
        <f t="shared" si="7"/>
        <v>-2</v>
      </c>
      <c r="L131" s="32">
        <f t="shared" si="8"/>
        <v>-7404.2</v>
      </c>
    </row>
    <row r="132" spans="1:12" ht="15" x14ac:dyDescent="0.25">
      <c r="A132" s="15">
        <v>45838</v>
      </c>
      <c r="B132" s="15">
        <v>45848</v>
      </c>
      <c r="C132" s="13" t="s">
        <v>10</v>
      </c>
      <c r="D132" s="13" t="s">
        <v>143</v>
      </c>
      <c r="E132" s="14">
        <v>6368.61</v>
      </c>
      <c r="F132" s="4" t="s">
        <v>9</v>
      </c>
      <c r="G132" s="15">
        <v>45894</v>
      </c>
      <c r="H132" s="21">
        <v>424</v>
      </c>
      <c r="I132" s="22"/>
      <c r="J132" s="15">
        <v>45908</v>
      </c>
      <c r="K132" s="4">
        <f t="shared" si="7"/>
        <v>-14</v>
      </c>
      <c r="L132" s="32">
        <f t="shared" si="8"/>
        <v>-89160.54</v>
      </c>
    </row>
    <row r="133" spans="1:12" ht="15" x14ac:dyDescent="0.25">
      <c r="A133" s="15">
        <v>45838</v>
      </c>
      <c r="B133" s="15">
        <v>45848</v>
      </c>
      <c r="C133" s="13" t="s">
        <v>10</v>
      </c>
      <c r="D133" s="13" t="s">
        <v>144</v>
      </c>
      <c r="E133" s="14">
        <v>36841.410000000003</v>
      </c>
      <c r="F133" s="4" t="s">
        <v>9</v>
      </c>
      <c r="G133" s="15">
        <v>45894</v>
      </c>
      <c r="H133" s="21">
        <v>424</v>
      </c>
      <c r="I133" s="22"/>
      <c r="J133" s="15">
        <v>45908</v>
      </c>
      <c r="K133" s="4">
        <f t="shared" si="7"/>
        <v>-14</v>
      </c>
      <c r="L133" s="32">
        <f t="shared" si="8"/>
        <v>-515779.74000000005</v>
      </c>
    </row>
    <row r="134" spans="1:12" ht="15" x14ac:dyDescent="0.25">
      <c r="A134" s="15">
        <v>45838</v>
      </c>
      <c r="B134" s="15">
        <v>45848</v>
      </c>
      <c r="C134" s="13" t="s">
        <v>10</v>
      </c>
      <c r="D134" s="13" t="s">
        <v>145</v>
      </c>
      <c r="E134" s="14">
        <v>2427.54</v>
      </c>
      <c r="F134" s="4" t="s">
        <v>9</v>
      </c>
      <c r="G134" s="15">
        <v>45894</v>
      </c>
      <c r="H134" s="21">
        <v>424</v>
      </c>
      <c r="I134" s="22"/>
      <c r="J134" s="15">
        <v>45908</v>
      </c>
      <c r="K134" s="4">
        <f t="shared" si="7"/>
        <v>-14</v>
      </c>
      <c r="L134" s="32">
        <f t="shared" si="8"/>
        <v>-33985.56</v>
      </c>
    </row>
    <row r="135" spans="1:12" ht="15" x14ac:dyDescent="0.25">
      <c r="A135" s="15">
        <v>45838</v>
      </c>
      <c r="B135" s="15">
        <v>45848</v>
      </c>
      <c r="C135" s="13" t="s">
        <v>10</v>
      </c>
      <c r="D135" s="13" t="s">
        <v>146</v>
      </c>
      <c r="E135" s="14">
        <v>6493.45</v>
      </c>
      <c r="F135" s="4" t="s">
        <v>9</v>
      </c>
      <c r="G135" s="15">
        <v>45894</v>
      </c>
      <c r="H135" s="21">
        <v>424</v>
      </c>
      <c r="I135" s="22"/>
      <c r="J135" s="15">
        <v>45908</v>
      </c>
      <c r="K135" s="4">
        <f t="shared" si="7"/>
        <v>-14</v>
      </c>
      <c r="L135" s="32">
        <f t="shared" si="8"/>
        <v>-90908.3</v>
      </c>
    </row>
    <row r="136" spans="1:12" ht="15" x14ac:dyDescent="0.25">
      <c r="A136" s="15">
        <v>45880</v>
      </c>
      <c r="B136" s="15">
        <v>45880</v>
      </c>
      <c r="C136" s="13" t="s">
        <v>8</v>
      </c>
      <c r="D136" s="13" t="s">
        <v>147</v>
      </c>
      <c r="E136" s="14">
        <v>918</v>
      </c>
      <c r="F136" s="4" t="s">
        <v>9</v>
      </c>
      <c r="G136" s="15">
        <v>45905</v>
      </c>
      <c r="H136" s="21">
        <v>440</v>
      </c>
      <c r="I136" s="22"/>
      <c r="J136" s="15">
        <v>45910</v>
      </c>
      <c r="K136" s="4">
        <f t="shared" si="7"/>
        <v>-5</v>
      </c>
      <c r="L136" s="32">
        <f t="shared" si="8"/>
        <v>-4590</v>
      </c>
    </row>
    <row r="137" spans="1:12" ht="15" x14ac:dyDescent="0.25">
      <c r="A137" s="15">
        <v>45880</v>
      </c>
      <c r="B137" s="15">
        <v>45894</v>
      </c>
      <c r="C137" s="13" t="s">
        <v>10</v>
      </c>
      <c r="D137" s="13" t="s">
        <v>148</v>
      </c>
      <c r="E137" s="14">
        <v>275.60000000000002</v>
      </c>
      <c r="F137" s="4" t="s">
        <v>9</v>
      </c>
      <c r="G137" s="15">
        <v>45905</v>
      </c>
      <c r="H137" s="21">
        <v>441</v>
      </c>
      <c r="I137" s="22"/>
      <c r="J137" s="15">
        <v>45910</v>
      </c>
      <c r="K137" s="4">
        <f t="shared" si="5"/>
        <v>-5</v>
      </c>
      <c r="L137" s="32">
        <f t="shared" si="6"/>
        <v>-1378</v>
      </c>
    </row>
    <row r="138" spans="1:12" ht="15" x14ac:dyDescent="0.25">
      <c r="A138" s="15">
        <v>45880</v>
      </c>
      <c r="B138" s="15">
        <v>45894</v>
      </c>
      <c r="C138" s="13" t="s">
        <v>10</v>
      </c>
      <c r="D138" s="13" t="s">
        <v>149</v>
      </c>
      <c r="E138" s="14">
        <v>30.2</v>
      </c>
      <c r="F138" s="4" t="s">
        <v>9</v>
      </c>
      <c r="G138" s="15">
        <v>45905</v>
      </c>
      <c r="H138" s="21">
        <v>442</v>
      </c>
      <c r="I138" s="22"/>
      <c r="J138" s="15">
        <v>45914</v>
      </c>
      <c r="K138" s="4">
        <f t="shared" si="5"/>
        <v>-9</v>
      </c>
      <c r="L138" s="32">
        <f t="shared" si="6"/>
        <v>-271.8</v>
      </c>
    </row>
    <row r="139" spans="1:12" ht="15" x14ac:dyDescent="0.25">
      <c r="A139" s="15">
        <v>45891</v>
      </c>
      <c r="B139" s="15">
        <v>45894</v>
      </c>
      <c r="C139" s="13" t="s">
        <v>8</v>
      </c>
      <c r="D139" s="13" t="s">
        <v>150</v>
      </c>
      <c r="E139" s="14">
        <v>106</v>
      </c>
      <c r="F139" s="4" t="s">
        <v>9</v>
      </c>
      <c r="G139" s="15">
        <v>45919</v>
      </c>
      <c r="H139" s="21">
        <v>445</v>
      </c>
      <c r="I139" s="22"/>
      <c r="J139" s="15">
        <v>45924</v>
      </c>
      <c r="K139" s="4">
        <f t="shared" si="5"/>
        <v>-5</v>
      </c>
      <c r="L139" s="32">
        <f t="shared" si="6"/>
        <v>-530</v>
      </c>
    </row>
    <row r="140" spans="1:12" ht="15" x14ac:dyDescent="0.25">
      <c r="A140" s="15">
        <v>45894</v>
      </c>
      <c r="B140" s="15">
        <v>45894</v>
      </c>
      <c r="C140" s="13" t="s">
        <v>10</v>
      </c>
      <c r="D140" s="13" t="s">
        <v>151</v>
      </c>
      <c r="E140" s="14">
        <v>1000</v>
      </c>
      <c r="F140" s="4" t="s">
        <v>9</v>
      </c>
      <c r="G140" s="15">
        <v>45919</v>
      </c>
      <c r="H140" s="21">
        <v>447</v>
      </c>
      <c r="I140" s="22"/>
      <c r="J140" s="15">
        <v>45924</v>
      </c>
      <c r="K140" s="4">
        <f>+G140-J140</f>
        <v>-5</v>
      </c>
      <c r="L140" s="32">
        <f>PRODUCT(E140,K140)</f>
        <v>-5000</v>
      </c>
    </row>
    <row r="141" spans="1:12" ht="15" x14ac:dyDescent="0.25">
      <c r="A141" s="15">
        <v>45891</v>
      </c>
      <c r="B141" s="15">
        <v>45894</v>
      </c>
      <c r="C141" s="13" t="s">
        <v>10</v>
      </c>
      <c r="D141" s="13" t="s">
        <v>152</v>
      </c>
      <c r="E141" s="14">
        <v>9.51</v>
      </c>
      <c r="F141" s="4" t="s">
        <v>9</v>
      </c>
      <c r="G141" s="15">
        <v>45919</v>
      </c>
      <c r="H141" s="21">
        <v>446</v>
      </c>
      <c r="I141" s="22"/>
      <c r="J141" s="15">
        <v>45924</v>
      </c>
      <c r="K141" s="4">
        <f>+G141-J141</f>
        <v>-5</v>
      </c>
      <c r="L141" s="32">
        <f>PRODUCT(E141,K141)</f>
        <v>-47.55</v>
      </c>
    </row>
    <row r="142" spans="1:12" ht="15" x14ac:dyDescent="0.25">
      <c r="A142" s="15">
        <v>45891</v>
      </c>
      <c r="B142" s="15">
        <v>45894</v>
      </c>
      <c r="C142" s="13" t="s">
        <v>10</v>
      </c>
      <c r="D142" s="13" t="s">
        <v>153</v>
      </c>
      <c r="E142" s="14">
        <v>4.7300000000000004</v>
      </c>
      <c r="F142" s="4" t="s">
        <v>9</v>
      </c>
      <c r="G142" s="15">
        <v>45919</v>
      </c>
      <c r="H142" s="21">
        <v>446</v>
      </c>
      <c r="I142" s="22"/>
      <c r="J142" s="15">
        <v>45924</v>
      </c>
      <c r="K142" s="4">
        <f>+G142-J142</f>
        <v>-5</v>
      </c>
      <c r="L142" s="32">
        <f>PRODUCT(E142,K142)</f>
        <v>-23.650000000000002</v>
      </c>
    </row>
    <row r="143" spans="1:12" ht="15" x14ac:dyDescent="0.25">
      <c r="A143" s="15">
        <v>45889</v>
      </c>
      <c r="B143" s="15">
        <v>45896</v>
      </c>
      <c r="C143" s="13" t="s">
        <v>10</v>
      </c>
      <c r="D143" s="13" t="s">
        <v>154</v>
      </c>
      <c r="E143" s="14">
        <v>110</v>
      </c>
      <c r="F143" s="4" t="s">
        <v>9</v>
      </c>
      <c r="G143" s="15">
        <v>45919</v>
      </c>
      <c r="H143" s="21">
        <v>444</v>
      </c>
      <c r="I143" s="22"/>
      <c r="J143" s="15">
        <v>45926</v>
      </c>
      <c r="K143" s="4">
        <f>+G143-J143</f>
        <v>-7</v>
      </c>
      <c r="L143" s="32">
        <f>PRODUCT(E143,K143)</f>
        <v>-770</v>
      </c>
    </row>
    <row r="144" spans="1:12" ht="15" x14ac:dyDescent="0.25">
      <c r="A144" s="15">
        <v>45896</v>
      </c>
      <c r="B144" s="15">
        <v>45896</v>
      </c>
      <c r="C144" s="13" t="s">
        <v>10</v>
      </c>
      <c r="D144" s="13" t="s">
        <v>155</v>
      </c>
      <c r="E144" s="14">
        <v>927.54</v>
      </c>
      <c r="F144" s="4" t="s">
        <v>9</v>
      </c>
      <c r="G144" s="15">
        <v>45919</v>
      </c>
      <c r="H144" s="21">
        <v>443</v>
      </c>
      <c r="I144" s="22"/>
      <c r="J144" s="15">
        <v>45926</v>
      </c>
      <c r="K144" s="4">
        <f>+G144-J144</f>
        <v>-7</v>
      </c>
      <c r="L144" s="32">
        <f>PRODUCT(E144,K144)</f>
        <v>-6492.78</v>
      </c>
    </row>
    <row r="145" spans="1:12" ht="15" x14ac:dyDescent="0.25">
      <c r="A145" s="15">
        <v>45896</v>
      </c>
      <c r="B145" s="15">
        <v>45896</v>
      </c>
      <c r="C145" s="13" t="s">
        <v>10</v>
      </c>
      <c r="D145" s="13" t="s">
        <v>156</v>
      </c>
      <c r="E145" s="14">
        <v>132</v>
      </c>
      <c r="F145" s="4" t="s">
        <v>9</v>
      </c>
      <c r="G145" s="15">
        <v>45919</v>
      </c>
      <c r="H145" s="21">
        <v>449</v>
      </c>
      <c r="I145" s="22"/>
      <c r="J145" s="15">
        <v>45926</v>
      </c>
      <c r="K145" s="4">
        <f>+G145-J145</f>
        <v>-7</v>
      </c>
      <c r="L145" s="32">
        <f>PRODUCT(E145,K145)</f>
        <v>-924</v>
      </c>
    </row>
    <row r="146" spans="1:12" ht="15" x14ac:dyDescent="0.25">
      <c r="A146" s="15">
        <v>45896</v>
      </c>
      <c r="B146" s="15">
        <v>45896</v>
      </c>
      <c r="C146" s="13" t="s">
        <v>10</v>
      </c>
      <c r="D146" s="13" t="s">
        <v>157</v>
      </c>
      <c r="E146" s="14">
        <v>132</v>
      </c>
      <c r="F146" s="4" t="s">
        <v>9</v>
      </c>
      <c r="G146" s="15">
        <v>45919</v>
      </c>
      <c r="H146" s="21">
        <v>449</v>
      </c>
      <c r="I146" s="22"/>
      <c r="J146" s="15">
        <v>45926</v>
      </c>
      <c r="K146" s="4">
        <f t="shared" ref="K146:K151" si="9">+G146-J146</f>
        <v>-7</v>
      </c>
      <c r="L146" s="32">
        <f t="shared" ref="L146:L151" si="10">PRODUCT(E146,K146)</f>
        <v>-924</v>
      </c>
    </row>
    <row r="147" spans="1:12" ht="15" x14ac:dyDescent="0.25">
      <c r="A147" s="15">
        <v>45896</v>
      </c>
      <c r="B147" s="15">
        <v>45896</v>
      </c>
      <c r="C147" s="13" t="s">
        <v>10</v>
      </c>
      <c r="D147" s="13" t="s">
        <v>158</v>
      </c>
      <c r="E147" s="14">
        <v>126</v>
      </c>
      <c r="F147" s="4" t="s">
        <v>9</v>
      </c>
      <c r="G147" s="15">
        <v>45919</v>
      </c>
      <c r="H147" s="21">
        <v>449</v>
      </c>
      <c r="I147" s="22"/>
      <c r="J147" s="15">
        <v>45926</v>
      </c>
      <c r="K147" s="4">
        <f t="shared" si="9"/>
        <v>-7</v>
      </c>
      <c r="L147" s="32">
        <f t="shared" si="10"/>
        <v>-882</v>
      </c>
    </row>
    <row r="148" spans="1:12" ht="15" x14ac:dyDescent="0.25">
      <c r="A148" s="15">
        <v>45896</v>
      </c>
      <c r="B148" s="15">
        <v>45896</v>
      </c>
      <c r="C148" s="13" t="s">
        <v>10</v>
      </c>
      <c r="D148" s="13" t="s">
        <v>159</v>
      </c>
      <c r="E148" s="14">
        <v>336</v>
      </c>
      <c r="F148" s="4" t="s">
        <v>9</v>
      </c>
      <c r="G148" s="15">
        <v>45919</v>
      </c>
      <c r="H148" s="21">
        <v>449</v>
      </c>
      <c r="I148" s="22"/>
      <c r="J148" s="15">
        <v>45926</v>
      </c>
      <c r="K148" s="4">
        <f t="shared" si="9"/>
        <v>-7</v>
      </c>
      <c r="L148" s="32">
        <f t="shared" si="10"/>
        <v>-2352</v>
      </c>
    </row>
    <row r="149" spans="1:12" ht="15" x14ac:dyDescent="0.25">
      <c r="A149" s="15">
        <v>45896</v>
      </c>
      <c r="B149" s="15">
        <v>45896</v>
      </c>
      <c r="C149" s="13" t="s">
        <v>10</v>
      </c>
      <c r="D149" s="13" t="s">
        <v>160</v>
      </c>
      <c r="E149" s="14">
        <v>336</v>
      </c>
      <c r="F149" s="4" t="s">
        <v>9</v>
      </c>
      <c r="G149" s="15">
        <v>45919</v>
      </c>
      <c r="H149" s="21">
        <v>449</v>
      </c>
      <c r="I149" s="22"/>
      <c r="J149" s="15">
        <v>45926</v>
      </c>
      <c r="K149" s="4">
        <f t="shared" si="9"/>
        <v>-7</v>
      </c>
      <c r="L149" s="32">
        <f t="shared" si="10"/>
        <v>-2352</v>
      </c>
    </row>
    <row r="150" spans="1:12" ht="15" x14ac:dyDescent="0.25">
      <c r="A150" s="15">
        <v>45898</v>
      </c>
      <c r="B150" s="15">
        <v>45898</v>
      </c>
      <c r="C150" s="13" t="s">
        <v>10</v>
      </c>
      <c r="D150" s="13" t="s">
        <v>161</v>
      </c>
      <c r="E150" s="14">
        <v>7771.51</v>
      </c>
      <c r="F150" s="4" t="s">
        <v>9</v>
      </c>
      <c r="G150" s="15">
        <v>45919</v>
      </c>
      <c r="H150" s="21">
        <v>449</v>
      </c>
      <c r="I150" s="22"/>
      <c r="J150" s="15">
        <v>45928</v>
      </c>
      <c r="K150" s="4">
        <f t="shared" si="9"/>
        <v>-9</v>
      </c>
      <c r="L150" s="32">
        <f t="shared" si="10"/>
        <v>-69943.59</v>
      </c>
    </row>
    <row r="151" spans="1:12" ht="15" x14ac:dyDescent="0.25">
      <c r="A151" s="15">
        <v>45898</v>
      </c>
      <c r="B151" s="15">
        <v>45898</v>
      </c>
      <c r="C151" s="13" t="s">
        <v>10</v>
      </c>
      <c r="D151" s="13" t="s">
        <v>162</v>
      </c>
      <c r="E151" s="14">
        <v>1060.79</v>
      </c>
      <c r="F151" s="4" t="s">
        <v>9</v>
      </c>
      <c r="G151" s="15">
        <v>45919</v>
      </c>
      <c r="H151" s="21">
        <v>449</v>
      </c>
      <c r="I151" s="22"/>
      <c r="J151" s="15">
        <v>45928</v>
      </c>
      <c r="K151" s="4">
        <f t="shared" si="9"/>
        <v>-9</v>
      </c>
      <c r="L151" s="32">
        <f t="shared" si="10"/>
        <v>-9547.11</v>
      </c>
    </row>
    <row r="152" spans="1:12" ht="15" x14ac:dyDescent="0.25">
      <c r="A152" s="15">
        <v>45899</v>
      </c>
      <c r="B152" s="15">
        <v>45899</v>
      </c>
      <c r="C152" s="13" t="s">
        <v>10</v>
      </c>
      <c r="D152" s="13" t="s">
        <v>163</v>
      </c>
      <c r="E152" s="14">
        <v>212.22</v>
      </c>
      <c r="F152" s="4" t="s">
        <v>9</v>
      </c>
      <c r="G152" s="15">
        <v>45919</v>
      </c>
      <c r="H152" s="21">
        <v>448</v>
      </c>
      <c r="I152" s="22"/>
      <c r="J152" s="15">
        <v>45929</v>
      </c>
      <c r="K152" s="4">
        <f>+G152-J152</f>
        <v>-10</v>
      </c>
      <c r="L152" s="32">
        <f>PRODUCT(E152,K152)</f>
        <v>-2122.1999999999998</v>
      </c>
    </row>
    <row r="153" spans="1:12" ht="15" x14ac:dyDescent="0.25">
      <c r="A153" s="15">
        <v>45899</v>
      </c>
      <c r="B153" s="15">
        <v>45899</v>
      </c>
      <c r="C153" s="13" t="s">
        <v>10</v>
      </c>
      <c r="D153" s="13" t="s">
        <v>164</v>
      </c>
      <c r="E153" s="14">
        <v>258.85000000000002</v>
      </c>
      <c r="F153" s="4" t="s">
        <v>9</v>
      </c>
      <c r="G153" s="15">
        <v>45919</v>
      </c>
      <c r="H153" s="21">
        <v>448</v>
      </c>
      <c r="I153" s="22"/>
      <c r="J153" s="15">
        <v>45929</v>
      </c>
      <c r="K153" s="4">
        <f>+G153-J153</f>
        <v>-10</v>
      </c>
      <c r="L153" s="32">
        <f>PRODUCT(E153,K153)</f>
        <v>-2588.5</v>
      </c>
    </row>
    <row r="155" spans="1:12" ht="15.75" thickBot="1" x14ac:dyDescent="0.3">
      <c r="E155" s="16">
        <f>SUM(E3:E153)</f>
        <v>373726.30999999976</v>
      </c>
      <c r="L155" s="29">
        <f>SUM(L3:L153)</f>
        <v>-4992259.830000001</v>
      </c>
    </row>
    <row r="156" spans="1:12" ht="36" customHeight="1" thickBot="1" x14ac:dyDescent="0.25">
      <c r="F156" s="19" t="s">
        <v>16</v>
      </c>
      <c r="G156" s="20"/>
      <c r="H156" s="17">
        <f>L155/E155</f>
        <v>-13.358063632180469</v>
      </c>
      <c r="I156" s="34"/>
    </row>
    <row r="157" spans="1:12" ht="15" customHeight="1" x14ac:dyDescent="0.2">
      <c r="F157" s="10"/>
      <c r="G157" s="2"/>
      <c r="H157" s="10"/>
      <c r="I157" s="10"/>
      <c r="J157" s="10"/>
    </row>
    <row r="158" spans="1:12" ht="15" customHeight="1" x14ac:dyDescent="0.2">
      <c r="F158" s="10"/>
      <c r="G158" s="10"/>
      <c r="H158" s="10"/>
      <c r="I158" s="10"/>
      <c r="J158" s="10"/>
    </row>
  </sheetData>
  <autoFilter ref="A2:J153" xr:uid="{639B05EF-D74E-4378-8B54-DD3560AD52BB}"/>
  <mergeCells count="2">
    <mergeCell ref="A1:L1"/>
    <mergeCell ref="F156:G156"/>
  </mergeCell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ASP Delia Repetto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Giuliano</dc:creator>
  <cp:lastModifiedBy>Sara Giuliano</cp:lastModifiedBy>
  <cp:lastPrinted>2025-04-30T09:41:18Z</cp:lastPrinted>
  <dcterms:created xsi:type="dcterms:W3CDTF">2024-04-02T12:30:30Z</dcterms:created>
  <dcterms:modified xsi:type="dcterms:W3CDTF">2025-11-04T08:47:11Z</dcterms:modified>
</cp:coreProperties>
</file>