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c30fbf7017d37a81/Clienti/ASP DELIA REPETTO/2022/INDICATORE DI TEMPESTIVITA' DEI PAGAMENTI/pagamenti2021/"/>
    </mc:Choice>
  </mc:AlternateContent>
  <xr:revisionPtr revIDLastSave="6" documentId="13_ncr:1_{41380701-62B7-3642-93CA-B97780C1EB81}" xr6:coauthVersionLast="47" xr6:coauthVersionMax="47" xr10:uidLastSave="{7C35B18A-6478-A547-A52C-392526C6FD6F}"/>
  <bookViews>
    <workbookView xWindow="0" yWindow="0" windowWidth="25600" windowHeight="14400" activeTab="1" xr2:uid="{00000000-000D-0000-FFFF-FFFF00000000}"/>
  </bookViews>
  <sheets>
    <sheet name="Foglio1" sheetId="1" r:id="rId1"/>
    <sheet name="ITP I trim 2021" sheetId="2" r:id="rId2"/>
  </sheets>
  <definedNames>
    <definedName name="_xlnm._FilterDatabase" localSheetId="1" hidden="1">'ITP I trim 2021'!$A$2:$AF$226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1" i="2" l="1"/>
  <c r="AN229" i="2"/>
  <c r="H229" i="2"/>
  <c r="AI226" i="2"/>
  <c r="AJ226" i="2"/>
  <c r="AK226" i="2"/>
  <c r="AL226" i="2"/>
  <c r="AM226" i="2"/>
  <c r="AN226" i="2"/>
  <c r="AI225" i="2"/>
  <c r="AJ225" i="2"/>
  <c r="AK225" i="2"/>
  <c r="AL225" i="2"/>
  <c r="AM225" i="2"/>
  <c r="AN225" i="2"/>
  <c r="AI224" i="2"/>
  <c r="AJ224" i="2"/>
  <c r="AK224" i="2"/>
  <c r="AL224" i="2"/>
  <c r="AM224" i="2"/>
  <c r="AN224" i="2"/>
  <c r="AI223" i="2"/>
  <c r="AJ223" i="2"/>
  <c r="AK223" i="2"/>
  <c r="AL223" i="2"/>
  <c r="AM223" i="2"/>
  <c r="AN223" i="2"/>
  <c r="AI222" i="2"/>
  <c r="AJ222" i="2"/>
  <c r="AK222" i="2"/>
  <c r="AL222" i="2"/>
  <c r="AM222" i="2"/>
  <c r="AN222" i="2"/>
  <c r="AI221" i="2"/>
  <c r="AJ221" i="2"/>
  <c r="AK221" i="2"/>
  <c r="AL221" i="2"/>
  <c r="AM221" i="2"/>
  <c r="AN221" i="2"/>
  <c r="AI220" i="2"/>
  <c r="AJ220" i="2"/>
  <c r="AK220" i="2"/>
  <c r="AL220" i="2"/>
  <c r="AM220" i="2"/>
  <c r="AN220" i="2"/>
  <c r="AI219" i="2"/>
  <c r="AJ219" i="2"/>
  <c r="AK219" i="2"/>
  <c r="AL219" i="2"/>
  <c r="AM219" i="2"/>
  <c r="AN219" i="2"/>
  <c r="AI218" i="2"/>
  <c r="AJ218" i="2"/>
  <c r="AK218" i="2"/>
  <c r="AL218" i="2"/>
  <c r="AM218" i="2"/>
  <c r="AN218" i="2"/>
  <c r="AI217" i="2"/>
  <c r="AJ217" i="2"/>
  <c r="AK217" i="2"/>
  <c r="AL217" i="2"/>
  <c r="AM217" i="2"/>
  <c r="AN217" i="2"/>
  <c r="AI216" i="2"/>
  <c r="AJ216" i="2"/>
  <c r="AK216" i="2"/>
  <c r="AL216" i="2"/>
  <c r="AM216" i="2"/>
  <c r="AN216" i="2"/>
  <c r="AI215" i="2"/>
  <c r="AJ215" i="2"/>
  <c r="AK215" i="2"/>
  <c r="AL215" i="2"/>
  <c r="AM215" i="2"/>
  <c r="AN215" i="2"/>
  <c r="AI214" i="2"/>
  <c r="AJ214" i="2"/>
  <c r="AK214" i="2"/>
  <c r="AL214" i="2"/>
  <c r="AM214" i="2"/>
  <c r="AN214" i="2"/>
  <c r="AI213" i="2"/>
  <c r="AJ213" i="2"/>
  <c r="AK213" i="2"/>
  <c r="AL213" i="2"/>
  <c r="AM213" i="2"/>
  <c r="AN213" i="2"/>
  <c r="AI212" i="2"/>
  <c r="AJ212" i="2"/>
  <c r="AK212" i="2"/>
  <c r="AL212" i="2"/>
  <c r="AM212" i="2"/>
  <c r="AN212" i="2"/>
  <c r="AI211" i="2"/>
  <c r="AJ211" i="2"/>
  <c r="AK211" i="2"/>
  <c r="AL211" i="2"/>
  <c r="AM211" i="2"/>
  <c r="AN211" i="2"/>
  <c r="AI210" i="2"/>
  <c r="AJ210" i="2"/>
  <c r="AK210" i="2"/>
  <c r="AL210" i="2"/>
  <c r="AM210" i="2"/>
  <c r="AN210" i="2"/>
  <c r="AI209" i="2"/>
  <c r="AJ209" i="2"/>
  <c r="AK209" i="2"/>
  <c r="AL209" i="2"/>
  <c r="AM209" i="2"/>
  <c r="AN209" i="2"/>
  <c r="AI208" i="2"/>
  <c r="AJ208" i="2"/>
  <c r="AK208" i="2"/>
  <c r="AL208" i="2"/>
  <c r="AM208" i="2"/>
  <c r="AN208" i="2"/>
  <c r="AI207" i="2"/>
  <c r="AJ207" i="2"/>
  <c r="AK207" i="2"/>
  <c r="AL207" i="2"/>
  <c r="AM207" i="2"/>
  <c r="AN207" i="2"/>
  <c r="AI206" i="2"/>
  <c r="AJ206" i="2"/>
  <c r="AK206" i="2"/>
  <c r="AL206" i="2"/>
  <c r="AM206" i="2"/>
  <c r="AN206" i="2"/>
  <c r="AI205" i="2"/>
  <c r="AJ205" i="2"/>
  <c r="AK205" i="2"/>
  <c r="AL205" i="2"/>
  <c r="AM205" i="2"/>
  <c r="AN205" i="2"/>
  <c r="AI204" i="2"/>
  <c r="AJ204" i="2"/>
  <c r="AK204" i="2"/>
  <c r="AL204" i="2"/>
  <c r="AM204" i="2"/>
  <c r="AN204" i="2"/>
  <c r="AI203" i="2"/>
  <c r="AJ203" i="2"/>
  <c r="AK203" i="2"/>
  <c r="AL203" i="2"/>
  <c r="AM203" i="2"/>
  <c r="AN203" i="2"/>
  <c r="AI202" i="2"/>
  <c r="AJ202" i="2"/>
  <c r="AK202" i="2"/>
  <c r="AL202" i="2"/>
  <c r="AM202" i="2"/>
  <c r="AN202" i="2"/>
  <c r="AI201" i="2"/>
  <c r="AJ201" i="2"/>
  <c r="AK201" i="2"/>
  <c r="AL201" i="2"/>
  <c r="AM201" i="2"/>
  <c r="AN201" i="2"/>
  <c r="AI200" i="2"/>
  <c r="AJ200" i="2"/>
  <c r="AK200" i="2"/>
  <c r="AL200" i="2"/>
  <c r="AM200" i="2"/>
  <c r="AN200" i="2"/>
  <c r="AI199" i="2"/>
  <c r="AJ199" i="2"/>
  <c r="AK199" i="2"/>
  <c r="AL199" i="2"/>
  <c r="AM199" i="2"/>
  <c r="AN199" i="2"/>
  <c r="AI198" i="2"/>
  <c r="AJ198" i="2"/>
  <c r="AK198" i="2"/>
  <c r="AL198" i="2"/>
  <c r="AM198" i="2"/>
  <c r="AN198" i="2"/>
  <c r="AI197" i="2"/>
  <c r="AJ197" i="2"/>
  <c r="AK197" i="2"/>
  <c r="AL197" i="2"/>
  <c r="AM197" i="2"/>
  <c r="AN197" i="2"/>
  <c r="AI196" i="2"/>
  <c r="AJ196" i="2"/>
  <c r="AK196" i="2"/>
  <c r="AL196" i="2"/>
  <c r="AM196" i="2"/>
  <c r="AN196" i="2"/>
  <c r="AI195" i="2"/>
  <c r="AJ195" i="2"/>
  <c r="AK195" i="2"/>
  <c r="AL195" i="2"/>
  <c r="AM195" i="2"/>
  <c r="AN195" i="2"/>
  <c r="AI194" i="2"/>
  <c r="AJ194" i="2"/>
  <c r="AK194" i="2"/>
  <c r="AL194" i="2"/>
  <c r="AM194" i="2"/>
  <c r="AN194" i="2"/>
  <c r="AI193" i="2"/>
  <c r="AJ193" i="2"/>
  <c r="AK193" i="2"/>
  <c r="AL193" i="2"/>
  <c r="AM193" i="2"/>
  <c r="AN193" i="2"/>
  <c r="AI192" i="2"/>
  <c r="AJ192" i="2"/>
  <c r="AK192" i="2"/>
  <c r="AL192" i="2"/>
  <c r="AM192" i="2"/>
  <c r="AN192" i="2"/>
  <c r="AI191" i="2"/>
  <c r="AJ191" i="2"/>
  <c r="AK191" i="2"/>
  <c r="AL191" i="2"/>
  <c r="AM191" i="2"/>
  <c r="AN191" i="2"/>
  <c r="AI190" i="2"/>
  <c r="AJ190" i="2"/>
  <c r="AK190" i="2"/>
  <c r="AL190" i="2"/>
  <c r="AM190" i="2"/>
  <c r="AN190" i="2"/>
  <c r="AI189" i="2"/>
  <c r="AJ189" i="2"/>
  <c r="AK189" i="2"/>
  <c r="AL189" i="2"/>
  <c r="AM189" i="2"/>
  <c r="AN189" i="2"/>
  <c r="AI188" i="2"/>
  <c r="AJ188" i="2"/>
  <c r="AK188" i="2"/>
  <c r="AL188" i="2"/>
  <c r="AM188" i="2"/>
  <c r="AN188" i="2"/>
  <c r="AI187" i="2"/>
  <c r="AJ187" i="2"/>
  <c r="AK187" i="2"/>
  <c r="AL187" i="2"/>
  <c r="AM187" i="2"/>
  <c r="AN187" i="2"/>
  <c r="AI186" i="2"/>
  <c r="AJ186" i="2"/>
  <c r="AK186" i="2"/>
  <c r="AL186" i="2"/>
  <c r="AM186" i="2"/>
  <c r="AN186" i="2"/>
  <c r="AI185" i="2"/>
  <c r="AJ185" i="2"/>
  <c r="AK185" i="2"/>
  <c r="AL185" i="2"/>
  <c r="AM185" i="2"/>
  <c r="AN185" i="2"/>
  <c r="AI184" i="2"/>
  <c r="AJ184" i="2"/>
  <c r="AK184" i="2"/>
  <c r="AL184" i="2"/>
  <c r="AM184" i="2"/>
  <c r="AN184" i="2"/>
  <c r="AI183" i="2"/>
  <c r="AJ183" i="2"/>
  <c r="AK183" i="2"/>
  <c r="AL183" i="2"/>
  <c r="AM183" i="2"/>
  <c r="AN183" i="2"/>
  <c r="AI182" i="2"/>
  <c r="AJ182" i="2"/>
  <c r="AK182" i="2"/>
  <c r="AL182" i="2"/>
  <c r="AM182" i="2"/>
  <c r="AN182" i="2"/>
  <c r="AI181" i="2"/>
  <c r="AJ181" i="2"/>
  <c r="AK181" i="2"/>
  <c r="AL181" i="2"/>
  <c r="AM181" i="2"/>
  <c r="AN181" i="2"/>
  <c r="AI180" i="2"/>
  <c r="AJ180" i="2"/>
  <c r="AK180" i="2"/>
  <c r="AL180" i="2"/>
  <c r="AM180" i="2"/>
  <c r="AN180" i="2"/>
  <c r="AI179" i="2"/>
  <c r="AJ179" i="2"/>
  <c r="AK179" i="2"/>
  <c r="AL179" i="2"/>
  <c r="AM179" i="2"/>
  <c r="AN179" i="2"/>
  <c r="AI178" i="2"/>
  <c r="AJ178" i="2"/>
  <c r="AK178" i="2"/>
  <c r="AL178" i="2"/>
  <c r="AM178" i="2"/>
  <c r="AN178" i="2"/>
  <c r="AI177" i="2"/>
  <c r="AJ177" i="2"/>
  <c r="AK177" i="2"/>
  <c r="AL177" i="2"/>
  <c r="AM177" i="2"/>
  <c r="AN177" i="2"/>
  <c r="AI176" i="2"/>
  <c r="AJ176" i="2"/>
  <c r="AK176" i="2"/>
  <c r="AL176" i="2"/>
  <c r="AM176" i="2"/>
  <c r="AN176" i="2"/>
  <c r="AI175" i="2"/>
  <c r="AJ175" i="2"/>
  <c r="AK175" i="2"/>
  <c r="AL175" i="2"/>
  <c r="AM175" i="2"/>
  <c r="AN175" i="2"/>
  <c r="AI174" i="2"/>
  <c r="AJ174" i="2"/>
  <c r="AK174" i="2"/>
  <c r="AL174" i="2"/>
  <c r="AM174" i="2"/>
  <c r="AN174" i="2"/>
  <c r="AI173" i="2"/>
  <c r="AJ173" i="2"/>
  <c r="AK173" i="2"/>
  <c r="AL173" i="2"/>
  <c r="AM173" i="2"/>
  <c r="AN173" i="2"/>
  <c r="AI172" i="2"/>
  <c r="AJ172" i="2"/>
  <c r="AK172" i="2"/>
  <c r="AL172" i="2"/>
  <c r="AM172" i="2"/>
  <c r="AN172" i="2"/>
  <c r="AI171" i="2"/>
  <c r="AJ171" i="2"/>
  <c r="AK171" i="2"/>
  <c r="AL171" i="2"/>
  <c r="AM171" i="2"/>
  <c r="AN171" i="2"/>
  <c r="AI170" i="2"/>
  <c r="AJ170" i="2"/>
  <c r="AK170" i="2"/>
  <c r="AL170" i="2"/>
  <c r="AM170" i="2"/>
  <c r="AN170" i="2"/>
  <c r="AI169" i="2"/>
  <c r="AJ169" i="2"/>
  <c r="AK169" i="2"/>
  <c r="AL169" i="2"/>
  <c r="AM169" i="2"/>
  <c r="AN169" i="2"/>
  <c r="AI168" i="2"/>
  <c r="AJ168" i="2"/>
  <c r="AK168" i="2"/>
  <c r="AL168" i="2"/>
  <c r="AM168" i="2"/>
  <c r="AN168" i="2"/>
  <c r="AI167" i="2"/>
  <c r="AJ167" i="2"/>
  <c r="AK167" i="2"/>
  <c r="AL167" i="2"/>
  <c r="AM167" i="2"/>
  <c r="AN167" i="2"/>
  <c r="AI166" i="2"/>
  <c r="AJ166" i="2"/>
  <c r="AK166" i="2"/>
  <c r="AL166" i="2"/>
  <c r="AM166" i="2"/>
  <c r="AN166" i="2"/>
  <c r="AI165" i="2"/>
  <c r="AJ165" i="2"/>
  <c r="AK165" i="2"/>
  <c r="AL165" i="2"/>
  <c r="AM165" i="2"/>
  <c r="AN165" i="2"/>
  <c r="AI164" i="2"/>
  <c r="AJ164" i="2"/>
  <c r="AK164" i="2"/>
  <c r="AL164" i="2"/>
  <c r="AM164" i="2"/>
  <c r="AN164" i="2"/>
  <c r="AI163" i="2"/>
  <c r="AJ163" i="2"/>
  <c r="AK163" i="2"/>
  <c r="AL163" i="2"/>
  <c r="AM163" i="2"/>
  <c r="AN163" i="2"/>
  <c r="AI162" i="2"/>
  <c r="AJ162" i="2"/>
  <c r="AK162" i="2"/>
  <c r="AL162" i="2"/>
  <c r="AM162" i="2"/>
  <c r="AN162" i="2"/>
  <c r="AI161" i="2"/>
  <c r="AJ161" i="2"/>
  <c r="AK161" i="2"/>
  <c r="AL161" i="2"/>
  <c r="AM161" i="2"/>
  <c r="AN161" i="2"/>
  <c r="AI160" i="2"/>
  <c r="AJ160" i="2"/>
  <c r="AK160" i="2"/>
  <c r="AL160" i="2"/>
  <c r="AM160" i="2"/>
  <c r="AN160" i="2"/>
  <c r="AI159" i="2"/>
  <c r="AJ159" i="2"/>
  <c r="AK159" i="2"/>
  <c r="AL159" i="2"/>
  <c r="AM159" i="2"/>
  <c r="AN159" i="2"/>
  <c r="AI158" i="2"/>
  <c r="AJ158" i="2"/>
  <c r="AK158" i="2"/>
  <c r="AL158" i="2"/>
  <c r="AM158" i="2"/>
  <c r="AN158" i="2"/>
  <c r="AI157" i="2"/>
  <c r="AJ157" i="2"/>
  <c r="AK157" i="2"/>
  <c r="AL157" i="2"/>
  <c r="AM157" i="2"/>
  <c r="AN157" i="2"/>
  <c r="AI156" i="2"/>
  <c r="AJ156" i="2"/>
  <c r="AK156" i="2"/>
  <c r="AL156" i="2"/>
  <c r="AM156" i="2"/>
  <c r="AN156" i="2"/>
  <c r="AI155" i="2"/>
  <c r="AJ155" i="2"/>
  <c r="AK155" i="2"/>
  <c r="AL155" i="2"/>
  <c r="AM155" i="2"/>
  <c r="AN155" i="2"/>
  <c r="AI154" i="2"/>
  <c r="AJ154" i="2"/>
  <c r="AK154" i="2"/>
  <c r="AL154" i="2"/>
  <c r="AM154" i="2"/>
  <c r="AN154" i="2"/>
  <c r="AI153" i="2"/>
  <c r="AJ153" i="2"/>
  <c r="AK153" i="2"/>
  <c r="AL153" i="2"/>
  <c r="AM153" i="2"/>
  <c r="AN153" i="2"/>
  <c r="AI152" i="2"/>
  <c r="AJ152" i="2"/>
  <c r="AK152" i="2"/>
  <c r="AL152" i="2"/>
  <c r="AM152" i="2"/>
  <c r="AN152" i="2"/>
  <c r="AI151" i="2"/>
  <c r="AJ151" i="2"/>
  <c r="AK151" i="2"/>
  <c r="AL151" i="2"/>
  <c r="AM151" i="2"/>
  <c r="AN151" i="2"/>
  <c r="AI150" i="2"/>
  <c r="AJ150" i="2"/>
  <c r="AK150" i="2"/>
  <c r="AL150" i="2"/>
  <c r="AM150" i="2"/>
  <c r="AN150" i="2"/>
  <c r="AI149" i="2"/>
  <c r="AJ149" i="2"/>
  <c r="AK149" i="2"/>
  <c r="AL149" i="2"/>
  <c r="AM149" i="2"/>
  <c r="AN149" i="2"/>
  <c r="AI148" i="2"/>
  <c r="AJ148" i="2"/>
  <c r="AK148" i="2"/>
  <c r="AL148" i="2"/>
  <c r="AM148" i="2"/>
  <c r="AN148" i="2"/>
  <c r="AI147" i="2"/>
  <c r="AJ147" i="2"/>
  <c r="AK147" i="2"/>
  <c r="AL147" i="2"/>
  <c r="AM147" i="2"/>
  <c r="AN147" i="2"/>
  <c r="AI146" i="2"/>
  <c r="AJ146" i="2"/>
  <c r="AK146" i="2"/>
  <c r="AL146" i="2"/>
  <c r="AM146" i="2"/>
  <c r="AN146" i="2"/>
  <c r="AI145" i="2"/>
  <c r="AJ145" i="2"/>
  <c r="AK145" i="2"/>
  <c r="AL145" i="2"/>
  <c r="AM145" i="2"/>
  <c r="AN145" i="2"/>
  <c r="AI144" i="2"/>
  <c r="AJ144" i="2"/>
  <c r="AK144" i="2"/>
  <c r="AL144" i="2"/>
  <c r="AM144" i="2"/>
  <c r="AN144" i="2"/>
  <c r="AI143" i="2"/>
  <c r="AJ143" i="2"/>
  <c r="AK143" i="2"/>
  <c r="AL143" i="2"/>
  <c r="AM143" i="2"/>
  <c r="AN143" i="2"/>
  <c r="AI142" i="2"/>
  <c r="AJ142" i="2"/>
  <c r="AK142" i="2"/>
  <c r="AL142" i="2"/>
  <c r="AM142" i="2"/>
  <c r="AN142" i="2"/>
  <c r="AI141" i="2"/>
  <c r="AJ141" i="2"/>
  <c r="AK141" i="2"/>
  <c r="AL141" i="2"/>
  <c r="AM141" i="2"/>
  <c r="AN141" i="2"/>
  <c r="AI140" i="2"/>
  <c r="AJ140" i="2"/>
  <c r="AK140" i="2"/>
  <c r="AL140" i="2"/>
  <c r="AM140" i="2"/>
  <c r="AN140" i="2"/>
  <c r="AI139" i="2"/>
  <c r="AJ139" i="2"/>
  <c r="AK139" i="2"/>
  <c r="AL139" i="2"/>
  <c r="AM139" i="2"/>
  <c r="AN139" i="2"/>
  <c r="AI138" i="2"/>
  <c r="AJ138" i="2"/>
  <c r="AK138" i="2"/>
  <c r="AL138" i="2"/>
  <c r="AM138" i="2"/>
  <c r="AN138" i="2"/>
  <c r="AI137" i="2"/>
  <c r="AJ137" i="2"/>
  <c r="AK137" i="2"/>
  <c r="AL137" i="2"/>
  <c r="AM137" i="2"/>
  <c r="AN137" i="2"/>
  <c r="AI136" i="2"/>
  <c r="AJ136" i="2"/>
  <c r="AK136" i="2"/>
  <c r="AL136" i="2"/>
  <c r="AM136" i="2"/>
  <c r="AN136" i="2"/>
  <c r="AI135" i="2"/>
  <c r="AJ135" i="2"/>
  <c r="AK135" i="2"/>
  <c r="AL135" i="2"/>
  <c r="AM135" i="2"/>
  <c r="AN135" i="2"/>
  <c r="AI134" i="2"/>
  <c r="AJ134" i="2"/>
  <c r="AK134" i="2"/>
  <c r="AL134" i="2"/>
  <c r="AM134" i="2"/>
  <c r="AN134" i="2"/>
  <c r="AI133" i="2"/>
  <c r="AJ133" i="2"/>
  <c r="AK133" i="2"/>
  <c r="AL133" i="2"/>
  <c r="AM133" i="2"/>
  <c r="AN133" i="2"/>
  <c r="AI132" i="2"/>
  <c r="AJ132" i="2"/>
  <c r="AK132" i="2"/>
  <c r="AL132" i="2"/>
  <c r="AM132" i="2"/>
  <c r="AN132" i="2"/>
  <c r="AI131" i="2"/>
  <c r="AJ131" i="2"/>
  <c r="AK131" i="2"/>
  <c r="AL131" i="2"/>
  <c r="AM131" i="2"/>
  <c r="AN131" i="2"/>
  <c r="AI130" i="2"/>
  <c r="AJ130" i="2"/>
  <c r="AK130" i="2"/>
  <c r="AL130" i="2"/>
  <c r="AM130" i="2"/>
  <c r="AN130" i="2"/>
  <c r="AI129" i="2"/>
  <c r="AJ129" i="2"/>
  <c r="AK129" i="2"/>
  <c r="AL129" i="2"/>
  <c r="AM129" i="2"/>
  <c r="AN129" i="2"/>
  <c r="AI128" i="2"/>
  <c r="AJ128" i="2"/>
  <c r="AK128" i="2"/>
  <c r="AL128" i="2"/>
  <c r="AM128" i="2"/>
  <c r="AN128" i="2"/>
  <c r="AI127" i="2"/>
  <c r="AJ127" i="2"/>
  <c r="AK127" i="2"/>
  <c r="AL127" i="2"/>
  <c r="AM127" i="2"/>
  <c r="AN127" i="2"/>
  <c r="AI126" i="2"/>
  <c r="AJ126" i="2"/>
  <c r="AK126" i="2"/>
  <c r="AL126" i="2"/>
  <c r="AM126" i="2"/>
  <c r="AN126" i="2"/>
  <c r="AI125" i="2"/>
  <c r="AJ125" i="2"/>
  <c r="AK125" i="2"/>
  <c r="AL125" i="2"/>
  <c r="AM125" i="2"/>
  <c r="AN125" i="2"/>
  <c r="AI124" i="2"/>
  <c r="AJ124" i="2"/>
  <c r="AK124" i="2"/>
  <c r="AL124" i="2"/>
  <c r="AM124" i="2"/>
  <c r="AN124" i="2"/>
  <c r="AI123" i="2"/>
  <c r="AJ123" i="2"/>
  <c r="AK123" i="2"/>
  <c r="AL123" i="2"/>
  <c r="AM123" i="2"/>
  <c r="AN123" i="2"/>
  <c r="AI122" i="2"/>
  <c r="AJ122" i="2"/>
  <c r="AK122" i="2"/>
  <c r="AL122" i="2"/>
  <c r="AM122" i="2"/>
  <c r="AN122" i="2"/>
  <c r="AI121" i="2"/>
  <c r="AJ121" i="2"/>
  <c r="AK121" i="2"/>
  <c r="AL121" i="2"/>
  <c r="AM121" i="2"/>
  <c r="AN121" i="2"/>
  <c r="AI120" i="2"/>
  <c r="AJ120" i="2"/>
  <c r="AK120" i="2"/>
  <c r="AL120" i="2"/>
  <c r="AM120" i="2"/>
  <c r="AN120" i="2"/>
  <c r="AI119" i="2"/>
  <c r="AJ119" i="2"/>
  <c r="AK119" i="2"/>
  <c r="AL119" i="2"/>
  <c r="AM119" i="2"/>
  <c r="AN119" i="2"/>
  <c r="AI118" i="2"/>
  <c r="AJ118" i="2"/>
  <c r="AK118" i="2"/>
  <c r="AL118" i="2"/>
  <c r="AM118" i="2"/>
  <c r="AN118" i="2"/>
  <c r="AI117" i="2"/>
  <c r="AJ117" i="2"/>
  <c r="AK117" i="2"/>
  <c r="AL117" i="2"/>
  <c r="AM117" i="2"/>
  <c r="AN117" i="2"/>
  <c r="AI116" i="2"/>
  <c r="AJ116" i="2"/>
  <c r="AK116" i="2"/>
  <c r="AL116" i="2"/>
  <c r="AM116" i="2"/>
  <c r="AN116" i="2"/>
  <c r="AI115" i="2"/>
  <c r="AJ115" i="2"/>
  <c r="AK115" i="2"/>
  <c r="AL115" i="2"/>
  <c r="AM115" i="2"/>
  <c r="AN115" i="2"/>
  <c r="AI114" i="2"/>
  <c r="AJ114" i="2"/>
  <c r="AK114" i="2"/>
  <c r="AL114" i="2"/>
  <c r="AM114" i="2"/>
  <c r="AN114" i="2"/>
  <c r="AI113" i="2"/>
  <c r="AJ113" i="2"/>
  <c r="AK113" i="2"/>
  <c r="AL113" i="2"/>
  <c r="AM113" i="2"/>
  <c r="AN113" i="2"/>
  <c r="AI112" i="2"/>
  <c r="AJ112" i="2"/>
  <c r="AK112" i="2"/>
  <c r="AL112" i="2"/>
  <c r="AM112" i="2"/>
  <c r="AN112" i="2"/>
  <c r="AI111" i="2"/>
  <c r="AJ111" i="2"/>
  <c r="AK111" i="2"/>
  <c r="AL111" i="2"/>
  <c r="AM111" i="2"/>
  <c r="AN111" i="2"/>
  <c r="AI110" i="2"/>
  <c r="AJ110" i="2"/>
  <c r="AK110" i="2"/>
  <c r="AL110" i="2"/>
  <c r="AM110" i="2"/>
  <c r="AN110" i="2"/>
  <c r="AI109" i="2"/>
  <c r="AJ109" i="2"/>
  <c r="AK109" i="2"/>
  <c r="AL109" i="2"/>
  <c r="AM109" i="2"/>
  <c r="AN109" i="2"/>
  <c r="AI108" i="2"/>
  <c r="AJ108" i="2"/>
  <c r="AK108" i="2"/>
  <c r="AL108" i="2"/>
  <c r="AM108" i="2"/>
  <c r="AN108" i="2"/>
  <c r="AI107" i="2"/>
  <c r="AJ107" i="2"/>
  <c r="AK107" i="2"/>
  <c r="AL107" i="2"/>
  <c r="AM107" i="2"/>
  <c r="AN107" i="2"/>
  <c r="AI106" i="2"/>
  <c r="AJ106" i="2"/>
  <c r="AK106" i="2"/>
  <c r="AL106" i="2"/>
  <c r="AM106" i="2"/>
  <c r="AN106" i="2"/>
  <c r="AI105" i="2"/>
  <c r="AJ105" i="2"/>
  <c r="AK105" i="2"/>
  <c r="AL105" i="2"/>
  <c r="AM105" i="2"/>
  <c r="AN105" i="2"/>
  <c r="AI104" i="2"/>
  <c r="AJ104" i="2"/>
  <c r="AK104" i="2"/>
  <c r="AL104" i="2"/>
  <c r="AM104" i="2"/>
  <c r="AN104" i="2"/>
  <c r="AI103" i="2"/>
  <c r="AJ103" i="2"/>
  <c r="AK103" i="2"/>
  <c r="AL103" i="2"/>
  <c r="AM103" i="2"/>
  <c r="AN103" i="2"/>
  <c r="AI102" i="2"/>
  <c r="AJ102" i="2"/>
  <c r="AK102" i="2"/>
  <c r="AL102" i="2"/>
  <c r="AM102" i="2"/>
  <c r="AN102" i="2"/>
  <c r="AI101" i="2"/>
  <c r="AJ101" i="2"/>
  <c r="AK101" i="2"/>
  <c r="AL101" i="2"/>
  <c r="AM101" i="2"/>
  <c r="AN101" i="2"/>
  <c r="AI100" i="2"/>
  <c r="AJ100" i="2"/>
  <c r="AK100" i="2"/>
  <c r="AL100" i="2"/>
  <c r="AM100" i="2"/>
  <c r="AN100" i="2"/>
  <c r="AI99" i="2"/>
  <c r="AJ99" i="2"/>
  <c r="AK99" i="2"/>
  <c r="AL99" i="2"/>
  <c r="AM99" i="2"/>
  <c r="AN99" i="2"/>
  <c r="AI98" i="2"/>
  <c r="AJ98" i="2"/>
  <c r="AK98" i="2"/>
  <c r="AL98" i="2"/>
  <c r="AM98" i="2"/>
  <c r="AN98" i="2"/>
  <c r="AI97" i="2"/>
  <c r="AJ97" i="2"/>
  <c r="AK97" i="2"/>
  <c r="AL97" i="2"/>
  <c r="AM97" i="2"/>
  <c r="AN97" i="2"/>
  <c r="AI96" i="2"/>
  <c r="AJ96" i="2"/>
  <c r="AK96" i="2"/>
  <c r="AL96" i="2"/>
  <c r="AM96" i="2"/>
  <c r="AN96" i="2"/>
  <c r="AI95" i="2"/>
  <c r="AJ95" i="2"/>
  <c r="AK95" i="2"/>
  <c r="AL95" i="2"/>
  <c r="AM95" i="2"/>
  <c r="AN95" i="2"/>
  <c r="AI94" i="2"/>
  <c r="AJ94" i="2"/>
  <c r="AK94" i="2"/>
  <c r="AL94" i="2"/>
  <c r="AM94" i="2"/>
  <c r="AN94" i="2"/>
  <c r="AI93" i="2"/>
  <c r="AJ93" i="2"/>
  <c r="AK93" i="2"/>
  <c r="AL93" i="2"/>
  <c r="AM93" i="2"/>
  <c r="AN93" i="2"/>
  <c r="AI92" i="2"/>
  <c r="AJ92" i="2"/>
  <c r="AK92" i="2"/>
  <c r="AL92" i="2"/>
  <c r="AM92" i="2"/>
  <c r="AN92" i="2"/>
  <c r="AI91" i="2"/>
  <c r="AJ91" i="2"/>
  <c r="AK91" i="2"/>
  <c r="AL91" i="2"/>
  <c r="AM91" i="2"/>
  <c r="AN91" i="2"/>
  <c r="AI90" i="2"/>
  <c r="AJ90" i="2"/>
  <c r="AK90" i="2"/>
  <c r="AL90" i="2"/>
  <c r="AM90" i="2"/>
  <c r="AN90" i="2"/>
  <c r="AI89" i="2"/>
  <c r="AJ89" i="2"/>
  <c r="AK89" i="2"/>
  <c r="AL89" i="2"/>
  <c r="AM89" i="2"/>
  <c r="AN89" i="2"/>
  <c r="AI88" i="2"/>
  <c r="AJ88" i="2"/>
  <c r="AK88" i="2"/>
  <c r="AL88" i="2"/>
  <c r="AM88" i="2"/>
  <c r="AN88" i="2"/>
  <c r="AI87" i="2"/>
  <c r="AJ87" i="2"/>
  <c r="AK87" i="2"/>
  <c r="AL87" i="2"/>
  <c r="AM87" i="2"/>
  <c r="AN87" i="2"/>
  <c r="AI86" i="2"/>
  <c r="AJ86" i="2"/>
  <c r="AK86" i="2"/>
  <c r="AL86" i="2"/>
  <c r="AM86" i="2"/>
  <c r="AN86" i="2"/>
  <c r="AI85" i="2"/>
  <c r="AJ85" i="2"/>
  <c r="AK85" i="2"/>
  <c r="AL85" i="2"/>
  <c r="AM85" i="2"/>
  <c r="AN85" i="2"/>
  <c r="AI84" i="2"/>
  <c r="AJ84" i="2"/>
  <c r="AK84" i="2"/>
  <c r="AL84" i="2"/>
  <c r="AM84" i="2"/>
  <c r="AN84" i="2"/>
  <c r="AI83" i="2"/>
  <c r="AJ83" i="2"/>
  <c r="AK83" i="2"/>
  <c r="AL83" i="2"/>
  <c r="AM83" i="2"/>
  <c r="AN83" i="2"/>
  <c r="AI82" i="2"/>
  <c r="AJ82" i="2"/>
  <c r="AK82" i="2"/>
  <c r="AL82" i="2"/>
  <c r="AM82" i="2"/>
  <c r="AN82" i="2"/>
  <c r="AI81" i="2"/>
  <c r="AJ81" i="2"/>
  <c r="AK81" i="2"/>
  <c r="AL81" i="2"/>
  <c r="AM81" i="2"/>
  <c r="AN81" i="2"/>
  <c r="AI80" i="2"/>
  <c r="AJ80" i="2"/>
  <c r="AK80" i="2"/>
  <c r="AL80" i="2"/>
  <c r="AM80" i="2"/>
  <c r="AN80" i="2"/>
  <c r="AI79" i="2"/>
  <c r="AJ79" i="2"/>
  <c r="AK79" i="2"/>
  <c r="AL79" i="2"/>
  <c r="AM79" i="2"/>
  <c r="AN79" i="2"/>
  <c r="AI78" i="2"/>
  <c r="AJ78" i="2"/>
  <c r="AK78" i="2"/>
  <c r="AL78" i="2"/>
  <c r="AM78" i="2"/>
  <c r="AN78" i="2"/>
  <c r="AI77" i="2"/>
  <c r="AJ77" i="2"/>
  <c r="AK77" i="2"/>
  <c r="AL77" i="2"/>
  <c r="AM77" i="2"/>
  <c r="AN77" i="2"/>
  <c r="AI76" i="2"/>
  <c r="AJ76" i="2"/>
  <c r="AK76" i="2"/>
  <c r="AL76" i="2"/>
  <c r="AM76" i="2"/>
  <c r="AN76" i="2"/>
  <c r="AI75" i="2"/>
  <c r="AJ75" i="2"/>
  <c r="AK75" i="2"/>
  <c r="AL75" i="2"/>
  <c r="AM75" i="2"/>
  <c r="AN75" i="2"/>
  <c r="AI74" i="2"/>
  <c r="AJ74" i="2"/>
  <c r="AK74" i="2"/>
  <c r="AL74" i="2"/>
  <c r="AM74" i="2"/>
  <c r="AN74" i="2"/>
  <c r="AI73" i="2"/>
  <c r="AJ73" i="2"/>
  <c r="AK73" i="2"/>
  <c r="AL73" i="2"/>
  <c r="AM73" i="2"/>
  <c r="AN73" i="2"/>
  <c r="AI72" i="2"/>
  <c r="AJ72" i="2"/>
  <c r="AK72" i="2"/>
  <c r="AL72" i="2"/>
  <c r="AM72" i="2"/>
  <c r="AN72" i="2"/>
  <c r="AI71" i="2"/>
  <c r="AJ71" i="2"/>
  <c r="AK71" i="2"/>
  <c r="AL71" i="2"/>
  <c r="AM71" i="2"/>
  <c r="AN71" i="2"/>
  <c r="AI70" i="2"/>
  <c r="AJ70" i="2"/>
  <c r="AK70" i="2"/>
  <c r="AL70" i="2"/>
  <c r="AM70" i="2"/>
  <c r="AN70" i="2"/>
  <c r="AI69" i="2"/>
  <c r="AJ69" i="2"/>
  <c r="AK69" i="2"/>
  <c r="AL69" i="2"/>
  <c r="AM69" i="2"/>
  <c r="AN69" i="2"/>
  <c r="AI68" i="2"/>
  <c r="AJ68" i="2"/>
  <c r="AK68" i="2"/>
  <c r="AL68" i="2"/>
  <c r="AM68" i="2"/>
  <c r="AN68" i="2"/>
  <c r="AI67" i="2"/>
  <c r="AJ67" i="2"/>
  <c r="AK67" i="2"/>
  <c r="AL67" i="2"/>
  <c r="AM67" i="2"/>
  <c r="AN67" i="2"/>
  <c r="AI66" i="2"/>
  <c r="AJ66" i="2"/>
  <c r="AK66" i="2"/>
  <c r="AL66" i="2"/>
  <c r="AM66" i="2"/>
  <c r="AN66" i="2"/>
  <c r="AI65" i="2"/>
  <c r="AJ65" i="2"/>
  <c r="AK65" i="2"/>
  <c r="AL65" i="2"/>
  <c r="AM65" i="2"/>
  <c r="AN65" i="2"/>
  <c r="AI64" i="2"/>
  <c r="AJ64" i="2"/>
  <c r="AK64" i="2"/>
  <c r="AL64" i="2"/>
  <c r="AM64" i="2"/>
  <c r="AN64" i="2"/>
  <c r="AI63" i="2"/>
  <c r="AJ63" i="2"/>
  <c r="AK63" i="2"/>
  <c r="AL63" i="2"/>
  <c r="AM63" i="2"/>
  <c r="AN63" i="2"/>
  <c r="AI62" i="2"/>
  <c r="AJ62" i="2"/>
  <c r="AK62" i="2"/>
  <c r="AL62" i="2"/>
  <c r="AM62" i="2"/>
  <c r="AN62" i="2"/>
  <c r="AI61" i="2"/>
  <c r="AJ61" i="2"/>
  <c r="AK61" i="2"/>
  <c r="AL61" i="2"/>
  <c r="AM61" i="2"/>
  <c r="AN61" i="2"/>
  <c r="AI60" i="2"/>
  <c r="AJ60" i="2"/>
  <c r="AK60" i="2"/>
  <c r="AL60" i="2"/>
  <c r="AM60" i="2"/>
  <c r="AN60" i="2"/>
  <c r="AI59" i="2"/>
  <c r="AJ59" i="2"/>
  <c r="AK59" i="2"/>
  <c r="AL59" i="2"/>
  <c r="AM59" i="2"/>
  <c r="AN59" i="2"/>
  <c r="AI58" i="2"/>
  <c r="AJ58" i="2"/>
  <c r="AK58" i="2"/>
  <c r="AL58" i="2"/>
  <c r="AM58" i="2"/>
  <c r="AN58" i="2"/>
  <c r="AI57" i="2"/>
  <c r="AJ57" i="2"/>
  <c r="AK57" i="2"/>
  <c r="AL57" i="2"/>
  <c r="AM57" i="2"/>
  <c r="AN57" i="2"/>
  <c r="AI56" i="2"/>
  <c r="AJ56" i="2"/>
  <c r="AK56" i="2"/>
  <c r="AL56" i="2"/>
  <c r="AM56" i="2"/>
  <c r="AN56" i="2"/>
  <c r="AI55" i="2"/>
  <c r="AJ55" i="2"/>
  <c r="AK55" i="2"/>
  <c r="AL55" i="2"/>
  <c r="AM55" i="2"/>
  <c r="AN55" i="2"/>
  <c r="AI54" i="2"/>
  <c r="AJ54" i="2"/>
  <c r="AK54" i="2"/>
  <c r="AL54" i="2"/>
  <c r="AM54" i="2"/>
  <c r="AN54" i="2"/>
  <c r="AI53" i="2"/>
  <c r="AJ53" i="2"/>
  <c r="AK53" i="2"/>
  <c r="AL53" i="2"/>
  <c r="AM53" i="2"/>
  <c r="AN53" i="2"/>
  <c r="AI52" i="2"/>
  <c r="AJ52" i="2"/>
  <c r="AK52" i="2"/>
  <c r="AL52" i="2"/>
  <c r="AM52" i="2"/>
  <c r="AN52" i="2"/>
  <c r="AI51" i="2"/>
  <c r="AJ51" i="2"/>
  <c r="AK51" i="2"/>
  <c r="AL51" i="2"/>
  <c r="AM51" i="2"/>
  <c r="AN51" i="2"/>
  <c r="AI50" i="2"/>
  <c r="AJ50" i="2"/>
  <c r="AK50" i="2"/>
  <c r="AL50" i="2"/>
  <c r="AM50" i="2"/>
  <c r="AN50" i="2"/>
  <c r="AI49" i="2"/>
  <c r="AJ49" i="2"/>
  <c r="AK49" i="2"/>
  <c r="AL49" i="2"/>
  <c r="AM49" i="2"/>
  <c r="AN49" i="2"/>
  <c r="AI48" i="2"/>
  <c r="AJ48" i="2"/>
  <c r="AK48" i="2"/>
  <c r="AL48" i="2"/>
  <c r="AM48" i="2"/>
  <c r="AN48" i="2"/>
  <c r="AI47" i="2"/>
  <c r="AJ47" i="2"/>
  <c r="AK47" i="2"/>
  <c r="AL47" i="2"/>
  <c r="AM47" i="2"/>
  <c r="AN47" i="2"/>
  <c r="AI46" i="2"/>
  <c r="AJ46" i="2"/>
  <c r="AK46" i="2"/>
  <c r="AL46" i="2"/>
  <c r="AM46" i="2"/>
  <c r="AN46" i="2"/>
  <c r="AI45" i="2"/>
  <c r="AJ45" i="2"/>
  <c r="AK45" i="2"/>
  <c r="AL45" i="2"/>
  <c r="AM45" i="2"/>
  <c r="AN45" i="2"/>
  <c r="AI44" i="2"/>
  <c r="AJ44" i="2"/>
  <c r="AK44" i="2"/>
  <c r="AL44" i="2"/>
  <c r="AM44" i="2"/>
  <c r="AN44" i="2"/>
  <c r="AI43" i="2"/>
  <c r="AJ43" i="2"/>
  <c r="AK43" i="2"/>
  <c r="AL43" i="2"/>
  <c r="AM43" i="2"/>
  <c r="AN43" i="2"/>
  <c r="AI42" i="2"/>
  <c r="AJ42" i="2"/>
  <c r="AK42" i="2"/>
  <c r="AL42" i="2"/>
  <c r="AM42" i="2"/>
  <c r="AN42" i="2"/>
  <c r="AI41" i="2"/>
  <c r="AJ41" i="2"/>
  <c r="AK41" i="2"/>
  <c r="AL41" i="2"/>
  <c r="AM41" i="2"/>
  <c r="AN41" i="2"/>
  <c r="AI40" i="2"/>
  <c r="AJ40" i="2"/>
  <c r="AK40" i="2"/>
  <c r="AL40" i="2"/>
  <c r="AM40" i="2"/>
  <c r="AN40" i="2"/>
  <c r="AI39" i="2"/>
  <c r="AJ39" i="2"/>
  <c r="AK39" i="2"/>
  <c r="AL39" i="2"/>
  <c r="AM39" i="2"/>
  <c r="AN39" i="2"/>
  <c r="AI38" i="2"/>
  <c r="AJ38" i="2"/>
  <c r="AK38" i="2"/>
  <c r="AL38" i="2"/>
  <c r="AM38" i="2"/>
  <c r="AN38" i="2"/>
  <c r="AI37" i="2"/>
  <c r="AJ37" i="2"/>
  <c r="AK37" i="2"/>
  <c r="AL37" i="2"/>
  <c r="AM37" i="2"/>
  <c r="AN37" i="2"/>
  <c r="AI36" i="2"/>
  <c r="AJ36" i="2"/>
  <c r="AK36" i="2"/>
  <c r="AL36" i="2"/>
  <c r="AM36" i="2"/>
  <c r="AN36" i="2"/>
  <c r="AI35" i="2"/>
  <c r="AJ35" i="2"/>
  <c r="AK35" i="2"/>
  <c r="AL35" i="2"/>
  <c r="AM35" i="2"/>
  <c r="AN35" i="2"/>
  <c r="AI34" i="2"/>
  <c r="AJ34" i="2"/>
  <c r="AK34" i="2"/>
  <c r="AL34" i="2"/>
  <c r="AM34" i="2"/>
  <c r="AN34" i="2"/>
  <c r="AI33" i="2"/>
  <c r="AJ33" i="2"/>
  <c r="AK33" i="2"/>
  <c r="AL33" i="2"/>
  <c r="AM33" i="2"/>
  <c r="AN33" i="2"/>
  <c r="AI32" i="2"/>
  <c r="AJ32" i="2"/>
  <c r="AK32" i="2"/>
  <c r="AL32" i="2"/>
  <c r="AM32" i="2"/>
  <c r="AN32" i="2"/>
  <c r="AI31" i="2"/>
  <c r="AJ31" i="2"/>
  <c r="AK31" i="2"/>
  <c r="AL31" i="2"/>
  <c r="AM31" i="2"/>
  <c r="AN31" i="2"/>
  <c r="AI30" i="2"/>
  <c r="AJ30" i="2"/>
  <c r="AK30" i="2"/>
  <c r="AL30" i="2"/>
  <c r="AM30" i="2"/>
  <c r="AN30" i="2"/>
  <c r="AI29" i="2"/>
  <c r="AJ29" i="2"/>
  <c r="AK29" i="2"/>
  <c r="AL29" i="2"/>
  <c r="AM29" i="2"/>
  <c r="AN29" i="2"/>
  <c r="AI28" i="2"/>
  <c r="AJ28" i="2"/>
  <c r="AK28" i="2"/>
  <c r="AL28" i="2"/>
  <c r="AM28" i="2"/>
  <c r="AN28" i="2"/>
  <c r="AI27" i="2"/>
  <c r="AJ27" i="2"/>
  <c r="AK27" i="2"/>
  <c r="AL27" i="2"/>
  <c r="AM27" i="2"/>
  <c r="AN27" i="2"/>
  <c r="AI26" i="2"/>
  <c r="AJ26" i="2"/>
  <c r="AK26" i="2"/>
  <c r="AL26" i="2"/>
  <c r="AM26" i="2"/>
  <c r="AN26" i="2"/>
  <c r="AI25" i="2"/>
  <c r="AJ25" i="2"/>
  <c r="AK25" i="2"/>
  <c r="AL25" i="2"/>
  <c r="AM25" i="2"/>
  <c r="AN25" i="2"/>
  <c r="AI24" i="2"/>
  <c r="AJ24" i="2"/>
  <c r="AK24" i="2"/>
  <c r="AL24" i="2"/>
  <c r="AM24" i="2"/>
  <c r="AN24" i="2"/>
  <c r="AI23" i="2"/>
  <c r="AJ23" i="2"/>
  <c r="AK23" i="2"/>
  <c r="AL23" i="2"/>
  <c r="AM23" i="2"/>
  <c r="AN23" i="2"/>
  <c r="AI22" i="2"/>
  <c r="AJ22" i="2"/>
  <c r="AK22" i="2"/>
  <c r="AL22" i="2"/>
  <c r="AM22" i="2"/>
  <c r="AN22" i="2"/>
  <c r="AI21" i="2"/>
  <c r="AJ21" i="2"/>
  <c r="AK21" i="2"/>
  <c r="AL21" i="2"/>
  <c r="AM21" i="2"/>
  <c r="AN21" i="2"/>
  <c r="AI20" i="2"/>
  <c r="AJ20" i="2"/>
  <c r="AK20" i="2"/>
  <c r="AL20" i="2"/>
  <c r="AM20" i="2"/>
  <c r="AN20" i="2"/>
  <c r="AI19" i="2"/>
  <c r="AJ19" i="2"/>
  <c r="AK19" i="2"/>
  <c r="AL19" i="2"/>
  <c r="AM19" i="2"/>
  <c r="AN19" i="2"/>
  <c r="AI18" i="2"/>
  <c r="AJ18" i="2"/>
  <c r="AK18" i="2"/>
  <c r="AL18" i="2"/>
  <c r="AM18" i="2"/>
  <c r="AN18" i="2"/>
  <c r="AI17" i="2"/>
  <c r="AJ17" i="2"/>
  <c r="AK17" i="2"/>
  <c r="AL17" i="2"/>
  <c r="AM17" i="2"/>
  <c r="AN17" i="2"/>
  <c r="AI16" i="2"/>
  <c r="AJ16" i="2"/>
  <c r="AK16" i="2"/>
  <c r="AL16" i="2"/>
  <c r="AM16" i="2"/>
  <c r="AN16" i="2"/>
  <c r="AI15" i="2"/>
  <c r="AJ15" i="2"/>
  <c r="AK15" i="2"/>
  <c r="AL15" i="2"/>
  <c r="AM15" i="2"/>
  <c r="AN15" i="2"/>
  <c r="AI14" i="2"/>
  <c r="AJ14" i="2"/>
  <c r="AK14" i="2"/>
  <c r="AL14" i="2"/>
  <c r="AM14" i="2"/>
  <c r="AN14" i="2"/>
  <c r="AI13" i="2"/>
  <c r="AJ13" i="2"/>
  <c r="AK13" i="2"/>
  <c r="AL13" i="2"/>
  <c r="AM13" i="2"/>
  <c r="AN13" i="2"/>
  <c r="AI12" i="2"/>
  <c r="AJ12" i="2"/>
  <c r="AK12" i="2"/>
  <c r="AL12" i="2"/>
  <c r="AM12" i="2"/>
  <c r="AN12" i="2"/>
  <c r="AI11" i="2"/>
  <c r="AJ11" i="2"/>
  <c r="AK11" i="2"/>
  <c r="AL11" i="2"/>
  <c r="AM11" i="2"/>
  <c r="AN11" i="2"/>
  <c r="AI10" i="2"/>
  <c r="AJ10" i="2"/>
  <c r="AK10" i="2"/>
  <c r="AL10" i="2"/>
  <c r="AM10" i="2"/>
  <c r="AN10" i="2"/>
  <c r="AI9" i="2"/>
  <c r="AJ9" i="2"/>
  <c r="AK9" i="2"/>
  <c r="AL9" i="2"/>
  <c r="AM9" i="2"/>
  <c r="AN9" i="2"/>
  <c r="AI8" i="2"/>
  <c r="AJ8" i="2"/>
  <c r="AK8" i="2"/>
  <c r="AL8" i="2"/>
  <c r="AM8" i="2"/>
  <c r="AN8" i="2"/>
  <c r="AI7" i="2"/>
  <c r="AJ7" i="2"/>
  <c r="AK7" i="2"/>
  <c r="AL7" i="2"/>
  <c r="AM7" i="2"/>
  <c r="AN7" i="2"/>
  <c r="AI6" i="2"/>
  <c r="AJ6" i="2"/>
  <c r="AK6" i="2"/>
  <c r="AL6" i="2"/>
  <c r="AM6" i="2"/>
  <c r="AN6" i="2"/>
  <c r="AI5" i="2"/>
  <c r="AJ5" i="2"/>
  <c r="AK5" i="2"/>
  <c r="AL5" i="2"/>
  <c r="AM5" i="2"/>
  <c r="AN5" i="2"/>
  <c r="AI4" i="2"/>
  <c r="AJ4" i="2"/>
  <c r="AK4" i="2"/>
  <c r="AL4" i="2"/>
  <c r="AM4" i="2"/>
  <c r="AN4" i="2"/>
  <c r="AI3" i="2"/>
  <c r="AJ3" i="2"/>
  <c r="AK3" i="2"/>
  <c r="AL3" i="2"/>
  <c r="AM3" i="2"/>
  <c r="AN3" i="2"/>
</calcChain>
</file>

<file path=xl/sharedStrings.xml><?xml version="1.0" encoding="utf-8"?>
<sst xmlns="http://schemas.openxmlformats.org/spreadsheetml/2006/main" count="7819" uniqueCount="891">
  <si>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</si>
  <si>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</si>
  <si>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</si>
  <si>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</si>
  <si>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</si>
  <si>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</si>
  <si>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</si>
  <si>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</si>
  <si>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</si>
  <si>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</si>
  <si>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</si>
  <si>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</si>
  <si>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</si>
  <si>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</si>
  <si>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</si>
  <si>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</si>
  <si>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</si>
  <si>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</si>
  <si>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</si>
  <si>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</si>
  <si>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</si>
  <si>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</si>
  <si>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</si>
  <si>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</si>
  <si>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</si>
  <si>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</si>
  <si>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</si>
  <si>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</si>
  <si>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</si>
  <si>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</si>
  <si>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</si>
  <si>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</si>
  <si>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08/01/2021</t>
  </si>
  <si>
    <t>10/10/2020</t>
  </si>
  <si>
    <t>14/10/2020</t>
  </si>
  <si>
    <t>FF</t>
  </si>
  <si>
    <t>E</t>
  </si>
  <si>
    <t>112015944658</t>
  </si>
  <si>
    <t>HERA  S.p.A.</t>
  </si>
  <si>
    <t>03819031208</t>
  </si>
  <si>
    <t>BOLOGNA</t>
  </si>
  <si>
    <t>ACCREDITO SU C/C BANCARIO</t>
  </si>
  <si>
    <t>05/01/2021</t>
  </si>
  <si>
    <t>Consumo acqua Settembre (EMERGENZA LEGIONELLA)</t>
  </si>
  <si>
    <t>Monte dei Paschi c/Tesoreria</t>
  </si>
  <si>
    <t>ZC822738F7</t>
  </si>
  <si>
    <t>20-00-00-00</t>
  </si>
  <si>
    <t>GEST. STRUTT. ASP</t>
  </si>
  <si>
    <t>Acqua (b7g)</t>
  </si>
  <si>
    <t>20/01/2021</t>
  </si>
  <si>
    <t>22/10/2020</t>
  </si>
  <si>
    <t>23/10/2020</t>
  </si>
  <si>
    <t>112016210061</t>
  </si>
  <si>
    <t>Consumo stimato dal 18/08/ al 15/10/2020</t>
  </si>
  <si>
    <t>112016210060</t>
  </si>
  <si>
    <t>09/01/2021</t>
  </si>
  <si>
    <t>09/11/2020</t>
  </si>
  <si>
    <t>260/2020</t>
  </si>
  <si>
    <t>THE B-SHOP SRL</t>
  </si>
  <si>
    <t>04797280288</t>
  </si>
  <si>
    <t>PERAGA  di VIGONZA</t>
  </si>
  <si>
    <t>0498</t>
  </si>
  <si>
    <t>157790</t>
  </si>
  <si>
    <t>Acq.Tute total body III categ.</t>
  </si>
  <si>
    <t>ZA62F05700</t>
  </si>
  <si>
    <t>01-01-00-00</t>
  </si>
  <si>
    <t>RESID. CASTELFRANCO-CASA PROTETTA</t>
  </si>
  <si>
    <t>CORONAVIRUS materiali DPI e altri vari</t>
  </si>
  <si>
    <t>12/01/2021</t>
  </si>
  <si>
    <t>12/11/2020</t>
  </si>
  <si>
    <t>201341895</t>
  </si>
  <si>
    <t>SOENERGY SRL</t>
  </si>
  <si>
    <t>01565370382</t>
  </si>
  <si>
    <t>ARGENTA</t>
  </si>
  <si>
    <t>GAS consumi Ottobre / Fattura chiusura</t>
  </si>
  <si>
    <t>Z67278C379</t>
  </si>
  <si>
    <t>Gas metano (b7g)</t>
  </si>
  <si>
    <t>A</t>
  </si>
  <si>
    <t>ML</t>
  </si>
  <si>
    <t>CGIL</t>
  </si>
  <si>
    <t>Modena</t>
  </si>
  <si>
    <t>Codice Identificativo ASP ''Delia Repetto'' 1300074600109 DICEMBRE 2020</t>
  </si>
  <si>
    <t>07/12/2020</t>
  </si>
  <si>
    <t>CISL FP Emilia Centrale</t>
  </si>
  <si>
    <t>ASP ''Delia Repetto'' competenze DICEMBRE 2020</t>
  </si>
  <si>
    <t>FIALS Provinciale Modena</t>
  </si>
  <si>
    <t>SAN GIOVANNI IN PERSICETO</t>
  </si>
  <si>
    <t>ASP ''Delia Repetto'' trattenute DICEMBRE 2020</t>
  </si>
  <si>
    <t>FIALS  NAZIONALE</t>
  </si>
  <si>
    <t>ROMA</t>
  </si>
  <si>
    <t xml:space="preserve">UniCredit S.p.A. </t>
  </si>
  <si>
    <t>00348170101</t>
  </si>
  <si>
    <t>Dicembre 2020 - Rata n° 45 - Contr.n.CQS7481094 - Cessione del 5° P.M.B.</t>
  </si>
  <si>
    <t>PERSEO SIRIO F.do Naz.Pens.Compl.Dipend.Pubb.e San</t>
  </si>
  <si>
    <t>06</t>
  </si>
  <si>
    <t>85304484</t>
  </si>
  <si>
    <t>CA07064-20201201-20201231</t>
  </si>
  <si>
    <t>14/12/2020</t>
  </si>
  <si>
    <t>31/12/2020</t>
  </si>
  <si>
    <t>FPa 4/20</t>
  </si>
  <si>
    <t xml:space="preserve">MIGLIETTA DARIO  </t>
  </si>
  <si>
    <t>03867570750</t>
  </si>
  <si>
    <t>MODENA</t>
  </si>
  <si>
    <t>07/01/2021</t>
  </si>
  <si>
    <t xml:space="preserve">Compenso per incarico Consulente Fiscale e Tributario relativo al 4° Trim. 2020 </t>
  </si>
  <si>
    <t>Prestazioni prof.li esterne (b7e)</t>
  </si>
  <si>
    <t>31/01/2021</t>
  </si>
  <si>
    <t>14/11/2020</t>
  </si>
  <si>
    <t>6/PA</t>
  </si>
  <si>
    <t>LATTONIERI EMILIANI S.N.C. DI D'AURIA GERARDO E RA</t>
  </si>
  <si>
    <t>03403190360</t>
  </si>
  <si>
    <t>Castelfranco Emilia</t>
  </si>
  <si>
    <t>Sopralluogo, pulizia grondaie e ripristino tegole di copertura</t>
  </si>
  <si>
    <t>Z6C2E80A61</t>
  </si>
  <si>
    <t>Manut. Immobili (b7h)</t>
  </si>
  <si>
    <t>INPS (ex INADEL)</t>
  </si>
  <si>
    <t>F24 TELEMATICO</t>
  </si>
  <si>
    <t>CTR ex INADEL - TFS - DICEMBRE 2020</t>
  </si>
  <si>
    <t>CTR ex INADEL - TFR - DICEMBRE 2020</t>
  </si>
  <si>
    <t>INPS (ex Fondo Credito)</t>
  </si>
  <si>
    <t>CTR ex Fondo Credito - DICEMBRE 2020</t>
  </si>
  <si>
    <t>INPS (solidarietà PERSEO)</t>
  </si>
  <si>
    <t>CTR solidarietà INPS - DICEMBRE 2020</t>
  </si>
  <si>
    <t>INPS DS</t>
  </si>
  <si>
    <t>CTR INPS DS - DICEMBRE 2020</t>
  </si>
  <si>
    <t>INPS (ex CPDEL)</t>
  </si>
  <si>
    <t>Onere per ricongiunzione P212 Dipendente - DICEMBRE 2020</t>
  </si>
  <si>
    <t>TESORERIA PROVINCIALE DELLO STATO</t>
  </si>
  <si>
    <t>Ritenute REDDITI LAVORO AUTONOMO (1040) mese DICEMBRE 2020</t>
  </si>
  <si>
    <t>Ritenute REDDITI LAVORO DIPENDENTE mese di DICEMBRE 2020</t>
  </si>
  <si>
    <t>REGIONE EMILIA ROMAGNA Irap</t>
  </si>
  <si>
    <t>Bologna</t>
  </si>
  <si>
    <t>Liquidazione IRAP DIPENDENTI mese di DICEMBRE 2020</t>
  </si>
  <si>
    <t>26/01/2021</t>
  </si>
  <si>
    <t>06/01/2021</t>
  </si>
  <si>
    <t>360201438010028</t>
  </si>
  <si>
    <t>SERVIZIO ELETTRICO NAZIONALE SpA</t>
  </si>
  <si>
    <t>09633951000</t>
  </si>
  <si>
    <t>11/01/2021</t>
  </si>
  <si>
    <t>Energia Elettrica consumi DICEMBRE 2020</t>
  </si>
  <si>
    <t>Energia Elettrica (b7g)</t>
  </si>
  <si>
    <t>30/12/2020</t>
  </si>
  <si>
    <t>30/11/2020</t>
  </si>
  <si>
    <t>09/12/2020</t>
  </si>
  <si>
    <t>11PA</t>
  </si>
  <si>
    <t>MASINI GIUSEPPE</t>
  </si>
  <si>
    <t>03706640368</t>
  </si>
  <si>
    <t>CASTELFRANCO EMILIA</t>
  </si>
  <si>
    <t>059</t>
  </si>
  <si>
    <t>931041</t>
  </si>
  <si>
    <t>Materiale per Infermeria mese di Novembre</t>
  </si>
  <si>
    <t>Z742DDA49A</t>
  </si>
  <si>
    <t>Parafarmaci e materiale sanitario B6</t>
  </si>
  <si>
    <t>22/12/2020</t>
  </si>
  <si>
    <t>12PA</t>
  </si>
  <si>
    <t>Acquisto farmaci per ospiti mese di Novembre 2020</t>
  </si>
  <si>
    <t>Farmaci B6</t>
  </si>
  <si>
    <t>29/01/2021</t>
  </si>
  <si>
    <t>24/12/2020</t>
  </si>
  <si>
    <t>2020P00021</t>
  </si>
  <si>
    <t>TERMOIDRAULICA di TASSINARI R. &amp; C. SNC</t>
  </si>
  <si>
    <t>01466870365</t>
  </si>
  <si>
    <t>927269</t>
  </si>
  <si>
    <t>Canone mensile servizio gestione del calore mese NOVEMBRE  e interventi vari</t>
  </si>
  <si>
    <t>810128932C</t>
  </si>
  <si>
    <t>Impianti idraulici termici antinc (b7h)</t>
  </si>
  <si>
    <t>14PA</t>
  </si>
  <si>
    <t>Farmaci per Ospiti mese di DICEMBRE 2020</t>
  </si>
  <si>
    <t>15PA</t>
  </si>
  <si>
    <t>Materiale per Infermeria mese di Dicembre 2020</t>
  </si>
  <si>
    <t>17/12/2020</t>
  </si>
  <si>
    <t>54</t>
  </si>
  <si>
    <t>PLURALIS SRL</t>
  </si>
  <si>
    <t>04435150406</t>
  </si>
  <si>
    <t>Santarcangelo di Romagna</t>
  </si>
  <si>
    <t>0541</t>
  </si>
  <si>
    <t>620020</t>
  </si>
  <si>
    <t>Acq. CAMICI in TNT monouso</t>
  </si>
  <si>
    <t>Z592FA9F65</t>
  </si>
  <si>
    <t>02/01/2021</t>
  </si>
  <si>
    <t>04/01/2021</t>
  </si>
  <si>
    <t>FATTPA 4_21</t>
  </si>
  <si>
    <t>BUCCHERI GIUSEPPE</t>
  </si>
  <si>
    <t>02220950360</t>
  </si>
  <si>
    <t>5124892</t>
  </si>
  <si>
    <t>Incarico RSPP 2° semes.2020</t>
  </si>
  <si>
    <t>Z66218FF90</t>
  </si>
  <si>
    <t>Servizi privacy e sicurezza (b7)</t>
  </si>
  <si>
    <t>1PA</t>
  </si>
  <si>
    <t>SANGIORGI GIORGIA</t>
  </si>
  <si>
    <t>04008960751</t>
  </si>
  <si>
    <t>Servizio RDP mese Dicembre 2020</t>
  </si>
  <si>
    <t>8FPA</t>
  </si>
  <si>
    <t>LAURO ROBERTA</t>
  </si>
  <si>
    <t>03160520361</t>
  </si>
  <si>
    <t>Servizio PODOLOGIA mese di DICEMBRE 2020</t>
  </si>
  <si>
    <t>Z092E818E0</t>
  </si>
  <si>
    <t>18/12/2020</t>
  </si>
  <si>
    <t>Servizio podologo (b7b)</t>
  </si>
  <si>
    <t>14/01/2021</t>
  </si>
  <si>
    <t>15/12/2020</t>
  </si>
  <si>
    <t>3020048403</t>
  </si>
  <si>
    <t>MONTE dei PASCHI di SIENA S.p.A.</t>
  </si>
  <si>
    <t>01483500524</t>
  </si>
  <si>
    <t>SIENA</t>
  </si>
  <si>
    <t>DISPOSIZIONE DOCUMENTO ESTERNO</t>
  </si>
  <si>
    <t>Costo Servizio TESORERIA x Anno 2020</t>
  </si>
  <si>
    <t>Z8D28F89C7</t>
  </si>
  <si>
    <t>Spese servizi bancari (b7k)</t>
  </si>
  <si>
    <t>3020048404</t>
  </si>
  <si>
    <t>Compenso Servizio Tesoreria relativo al 2°semestre 2019</t>
  </si>
  <si>
    <t>Sopravvenienze passive straord. (b22)</t>
  </si>
  <si>
    <t>01/01/2021</t>
  </si>
  <si>
    <t>19</t>
  </si>
  <si>
    <t>BEVILACQUA PIETRO</t>
  </si>
  <si>
    <t>01941490359</t>
  </si>
  <si>
    <t>REGGIO NELL'EMILIA</t>
  </si>
  <si>
    <t>13/01/2021</t>
  </si>
  <si>
    <t>Compenso x Nucleo Valutazione Anno 2020</t>
  </si>
  <si>
    <t>30/09/2020</t>
  </si>
  <si>
    <t>31/07/2020</t>
  </si>
  <si>
    <t>11/08/2020</t>
  </si>
  <si>
    <t>2044-2020/PA</t>
  </si>
  <si>
    <t>OASI LAVORO SPA</t>
  </si>
  <si>
    <t>02552531200</t>
  </si>
  <si>
    <t>051</t>
  </si>
  <si>
    <t>6370256</t>
  </si>
  <si>
    <t>LUGLIO somministrazione x INFERMIERI</t>
  </si>
  <si>
    <t>7921360111</t>
  </si>
  <si>
    <t>Salari e stipendi inter. (b7f)</t>
  </si>
  <si>
    <t>2045-2020/PA</t>
  </si>
  <si>
    <t>LUGLIO somministrazione x MANUTENTORE</t>
  </si>
  <si>
    <t>12/08/2020</t>
  </si>
  <si>
    <t>2046-2020/PA</t>
  </si>
  <si>
    <t>LUGLIO somministrazione x FISIOTERAPISTI</t>
  </si>
  <si>
    <t>2047-2020/PA</t>
  </si>
  <si>
    <t>LUGLIO somministrazione x CD</t>
  </si>
  <si>
    <t>03-01-01-00</t>
  </si>
  <si>
    <t>SOST. ALLA DOMIC.-CENTRO DIURNO-CASTELFRANCO EMILIA</t>
  </si>
  <si>
    <t>2048-2020/PA</t>
  </si>
  <si>
    <t>LUGLIO somministrazione x CRA</t>
  </si>
  <si>
    <t>2049-2020/PA</t>
  </si>
  <si>
    <t>LUGLIO somministrazione x AMMINISTRAZIONE</t>
  </si>
  <si>
    <t>31/10/2020</t>
  </si>
  <si>
    <t>31/08/2020</t>
  </si>
  <si>
    <t>11/09/2020</t>
  </si>
  <si>
    <t>2360-2020/PA</t>
  </si>
  <si>
    <t>AGOSTO somministrazione lavoro x MANUTENTORE</t>
  </si>
  <si>
    <t>2361-2020/PA</t>
  </si>
  <si>
    <t>AGOSTO somministrazione lavoro x FISIOTERAPISTA</t>
  </si>
  <si>
    <t>2362-2020/PA</t>
  </si>
  <si>
    <t>AGOSTO somministrazione lavoro x CD</t>
  </si>
  <si>
    <t>2364-2020/PA</t>
  </si>
  <si>
    <t>AGOSTO somministrazione lavoro x AMMINISTRAZIONE</t>
  </si>
  <si>
    <t>20/11/2020</t>
  </si>
  <si>
    <t>21/09/2020</t>
  </si>
  <si>
    <t>2417-2020/PA</t>
  </si>
  <si>
    <t>AGOSTO somministrazione lavoro INFERMIERI</t>
  </si>
  <si>
    <t>2418-2020/PA</t>
  </si>
  <si>
    <t>AGOSTO somministrazione lavoro FISIOTERAPISTI</t>
  </si>
  <si>
    <t>2419-2020/PA</t>
  </si>
  <si>
    <t>AGOSTO somministrazione lavoro CRA</t>
  </si>
  <si>
    <t>28/01/2021</t>
  </si>
  <si>
    <t>28/12/2020</t>
  </si>
  <si>
    <t>373/2020</t>
  </si>
  <si>
    <t>Acq. 1500 Tute di Protezione Categoria III</t>
  </si>
  <si>
    <t>Z812FD49CC</t>
  </si>
  <si>
    <t>P13</t>
  </si>
  <si>
    <t>AUTOSPURGO SAVIGNI SRL</t>
  </si>
  <si>
    <t>02661140364</t>
  </si>
  <si>
    <t>923702</t>
  </si>
  <si>
    <t>Interv.in Urgenza il 04/12/ e il 10/12/ pulizia fossa biologica e pozzetti vari + onere smaltimento liquame</t>
  </si>
  <si>
    <t>Z03277F227</t>
  </si>
  <si>
    <t>18/01/2021</t>
  </si>
  <si>
    <t>CTR ex CPDEL DICEMBRE 2020 per € 32.146,61 e scalato Credito bonus 2020 per acquisto DPI per € 15.646,00</t>
  </si>
  <si>
    <t>Pagamento Bollo su Fatture Elettroniche 4° Trim. 2020</t>
  </si>
  <si>
    <t>11/12/2020</t>
  </si>
  <si>
    <t>12/02/2021</t>
  </si>
  <si>
    <t>15/01/2021</t>
  </si>
  <si>
    <t>8H00004305</t>
  </si>
  <si>
    <t>TIM S.p.A. - fisso</t>
  </si>
  <si>
    <t>00488410010</t>
  </si>
  <si>
    <t>MILANO</t>
  </si>
  <si>
    <t xml:space="preserve">BOLLETTINO POSTALE </t>
  </si>
  <si>
    <t>19/01/2021</t>
  </si>
  <si>
    <t>059-928198 Ascensore - Abbonamento NOV/DIC. 2020</t>
  </si>
  <si>
    <t>Spese telefoniche (b7g)</t>
  </si>
  <si>
    <t>11/11/2020</t>
  </si>
  <si>
    <t>19/11/2020</t>
  </si>
  <si>
    <t>2/15</t>
  </si>
  <si>
    <t>A &amp; G IMPIANTI e SISTEMI S.R.L.</t>
  </si>
  <si>
    <t>00563401207</t>
  </si>
  <si>
    <t>FUNO di ARGELATO</t>
  </si>
  <si>
    <t>6646534</t>
  </si>
  <si>
    <t>Consuntivo Lavori sino al 30/09/2020</t>
  </si>
  <si>
    <t>7896754F89</t>
  </si>
  <si>
    <t>Altri impianti, macc.attrez.( b7h)</t>
  </si>
  <si>
    <t>10/01/2021</t>
  </si>
  <si>
    <t>10/12/2020</t>
  </si>
  <si>
    <t>2/19</t>
  </si>
  <si>
    <t>Realizzazione nuovo impianto di illuminazione e interventi vari OTT-NOV. 2020</t>
  </si>
  <si>
    <t>30/01/2021</t>
  </si>
  <si>
    <t>1201004700</t>
  </si>
  <si>
    <t>INFOCERT S.p.A.</t>
  </si>
  <si>
    <t>07945211006</t>
  </si>
  <si>
    <t>21/01/2021</t>
  </si>
  <si>
    <t>Ord. MEPA 5894439 rinnovo Posta Certificata aspdeliarepetto@legalmail.it sino al 11/12/2021</t>
  </si>
  <si>
    <t>Z712F8063E</t>
  </si>
  <si>
    <t>Posta certificata</t>
  </si>
  <si>
    <t>01/02/2021</t>
  </si>
  <si>
    <t>02/11/2020</t>
  </si>
  <si>
    <t>03/11/2020</t>
  </si>
  <si>
    <t>112016391886</t>
  </si>
  <si>
    <t>Servizio rifiuti MARZO/SETTEMBRE 2020</t>
  </si>
  <si>
    <t>TARIFFA CORRISPETTIVA PUNTUALE</t>
  </si>
  <si>
    <t>04/11/2020</t>
  </si>
  <si>
    <t>112016412493</t>
  </si>
  <si>
    <t>Quota ANTINCENDIO dal 29/08/ al 28/10/2020</t>
  </si>
  <si>
    <t>29/12/2020</t>
  </si>
  <si>
    <t>30/10/2020</t>
  </si>
  <si>
    <t>05/11/2020</t>
  </si>
  <si>
    <t>3836</t>
  </si>
  <si>
    <t>BMEDICA SRL</t>
  </si>
  <si>
    <t>03681410365</t>
  </si>
  <si>
    <t>254813</t>
  </si>
  <si>
    <t>Acq.CAMICI TNT idrorepellenti</t>
  </si>
  <si>
    <t>Z332E9EF0E</t>
  </si>
  <si>
    <t>16/11/2020</t>
  </si>
  <si>
    <t>23/11/2020</t>
  </si>
  <si>
    <t>1/2517</t>
  </si>
  <si>
    <t>KINEMED srl</t>
  </si>
  <si>
    <t>02698391204</t>
  </si>
  <si>
    <t>SAN LAZZARO DI SAVENA</t>
  </si>
  <si>
    <t>6259708</t>
  </si>
  <si>
    <t>Acq. MASCHERINE FFP2</t>
  </si>
  <si>
    <t>ZB82F34116</t>
  </si>
  <si>
    <t>25/11/2020</t>
  </si>
  <si>
    <t>58/PA</t>
  </si>
  <si>
    <t>TECNOSECUR S.R.L.</t>
  </si>
  <si>
    <t>00735690893</t>
  </si>
  <si>
    <t>MELILLI</t>
  </si>
  <si>
    <t>Acq.Copriscarpe e Sovrastivali</t>
  </si>
  <si>
    <t>ZCB2F34053</t>
  </si>
  <si>
    <t>145</t>
  </si>
  <si>
    <t>02/12/2020</t>
  </si>
  <si>
    <t>S00035</t>
  </si>
  <si>
    <t>FERRUTENSILE SPA</t>
  </si>
  <si>
    <t>03069361206</t>
  </si>
  <si>
    <t>CASTELFRANCO DELL'EMILIA</t>
  </si>
  <si>
    <t>926260</t>
  </si>
  <si>
    <t>Acq. vari di Ferramenta mese di  Novembre</t>
  </si>
  <si>
    <t>Z2F2B850FC</t>
  </si>
  <si>
    <t>Acq. materiali diversi (b7h)</t>
  </si>
  <si>
    <t>12/12/2020</t>
  </si>
  <si>
    <t>FATTPA 94_20</t>
  </si>
  <si>
    <t>PASSIONE UFFICIO DI GABRIELE VECE</t>
  </si>
  <si>
    <t>10591990014</t>
  </si>
  <si>
    <t>Pianezza</t>
  </si>
  <si>
    <t>Z2B2FA2FF8</t>
  </si>
  <si>
    <t>28/02/2021</t>
  </si>
  <si>
    <t>S00040</t>
  </si>
  <si>
    <t>Acq.materiale vario Ferramenta mese Dicembre</t>
  </si>
  <si>
    <t>23/01/2021</t>
  </si>
  <si>
    <t>23/12/2020</t>
  </si>
  <si>
    <t>2020-V-V05-81</t>
  </si>
  <si>
    <t>SACCHERIA REGGIANA S.R.L.</t>
  </si>
  <si>
    <t>00719720351</t>
  </si>
  <si>
    <t>MONTECCHIO EMILIA</t>
  </si>
  <si>
    <t>0522</t>
  </si>
  <si>
    <t>864393</t>
  </si>
  <si>
    <t>Acq. sacchi per salma</t>
  </si>
  <si>
    <t>ZD12FC17E2</t>
  </si>
  <si>
    <t>DIPENDENTI ASP ''DELIA REPETTO''</t>
  </si>
  <si>
    <t>PAGAMENTO STIPENDI</t>
  </si>
  <si>
    <t>Retribuzioni mese di GENNAIO 2021</t>
  </si>
  <si>
    <t>Retribuzione mese di GENNAIO 2021</t>
  </si>
  <si>
    <t>10/11/2020</t>
  </si>
  <si>
    <t>V2/096644</t>
  </si>
  <si>
    <t>ERREBIAN S.P.A.</t>
  </si>
  <si>
    <t>02044501001</t>
  </si>
  <si>
    <t>POMEZIA</t>
  </si>
  <si>
    <t>918261</t>
  </si>
  <si>
    <t>Acq.TONER e piccola cancelleria</t>
  </si>
  <si>
    <t>Z742D232F6</t>
  </si>
  <si>
    <t>Cancelleria (b6b)</t>
  </si>
  <si>
    <t>08/02/2021</t>
  </si>
  <si>
    <t>13/11/2020</t>
  </si>
  <si>
    <t>112016572359</t>
  </si>
  <si>
    <t>Acqua consumi Ottobre</t>
  </si>
  <si>
    <t>22/01/2021</t>
  </si>
  <si>
    <t>ALVISI SONIA</t>
  </si>
  <si>
    <t>03266640402</t>
  </si>
  <si>
    <t>RIMINI</t>
  </si>
  <si>
    <t>25353</t>
  </si>
  <si>
    <t>Consulenza e adempimenti relativi alla gestione del personale - Periodo 2° semestre 2020</t>
  </si>
  <si>
    <t>5200025323</t>
  </si>
  <si>
    <t>CIRFOOD S.C.</t>
  </si>
  <si>
    <t>00464110352</t>
  </si>
  <si>
    <t>53011</t>
  </si>
  <si>
    <t>Ord.38/2020 cucchiai - bicchieri - tovaglioli consumi Gennaio 2021</t>
  </si>
  <si>
    <t>63942459E4</t>
  </si>
  <si>
    <t>Materiali di consumo (b6b)</t>
  </si>
  <si>
    <t>5200024106</t>
  </si>
  <si>
    <t>Quota carico Ente x Mensa Dipendenti mese di Dicembre 2020</t>
  </si>
  <si>
    <t>Costo mensa dip.</t>
  </si>
  <si>
    <t>5200024609</t>
  </si>
  <si>
    <t>Pasti Ospiti Dicembre + materiale a perdere per colazioni, pranzi e cene</t>
  </si>
  <si>
    <t>Servizio ristorazione (b7b)</t>
  </si>
  <si>
    <t>5200021577</t>
  </si>
  <si>
    <t>Pasti OSPITI CRA mese di Novembre 2020</t>
  </si>
  <si>
    <t>5200021578</t>
  </si>
  <si>
    <t>Quota carico Ente pasti Dipendenti NOVEMBRE</t>
  </si>
  <si>
    <t>5200023300</t>
  </si>
  <si>
    <t>Novembre fatturazione materiale a perdere + vassoi per colazioni, pranzi e cene</t>
  </si>
  <si>
    <t>15/02/2021</t>
  </si>
  <si>
    <t>16/12/2020</t>
  </si>
  <si>
    <t>5950178024</t>
  </si>
  <si>
    <t>Edison Energia S.p.A.</t>
  </si>
  <si>
    <t>08526440154</t>
  </si>
  <si>
    <t>Consumi GAS METANO Novembre 2020</t>
  </si>
  <si>
    <t>Z222E908F7</t>
  </si>
  <si>
    <t>Codice Identificativo ASP ''DELIA Repetto'' 1300074600109 - GENNAIO 2021</t>
  </si>
  <si>
    <t>ASP ''Delia Repetto'' competenze GENNAIO 2021</t>
  </si>
  <si>
    <t>ASP ''Delia Repetto'' trattenute mese di GENNAIO 2021</t>
  </si>
  <si>
    <t>GENNAIO 2021 - Rata n. 46 - Contr.n. CQS 7481094 - Cessione del 5° P.B.M.</t>
  </si>
  <si>
    <t>CA07064-20210101-20210131</t>
  </si>
  <si>
    <t>1FPA</t>
  </si>
  <si>
    <t>02/02/2021</t>
  </si>
  <si>
    <t>Trattamenti Podologici mese di GENNAIO 2021</t>
  </si>
  <si>
    <t>17/10/2020</t>
  </si>
  <si>
    <t>40160851</t>
  </si>
  <si>
    <t>Essity Italy S.p.A.</t>
  </si>
  <si>
    <t>03318780966</t>
  </si>
  <si>
    <t>ALTOPASCIO -Fr.Badia Pozzeveri</t>
  </si>
  <si>
    <t>0583</t>
  </si>
  <si>
    <t>938611</t>
  </si>
  <si>
    <t>Ord. 35 Pannoloni e Linea Igiene x CRA Novembre</t>
  </si>
  <si>
    <t>8442583FE0</t>
  </si>
  <si>
    <t>Presidi per incontinenza</t>
  </si>
  <si>
    <t>40160852</t>
  </si>
  <si>
    <t>Ord. 34/2020 Bavaglie x CRA mese di Novembre</t>
  </si>
  <si>
    <t>Materiali diversi e igienico sanit. (b6)</t>
  </si>
  <si>
    <t>11/02/2021</t>
  </si>
  <si>
    <t>40177382</t>
  </si>
  <si>
    <t>Ord. 36 Bavaglie x CRA consumi Dicembre</t>
  </si>
  <si>
    <t>40177381</t>
  </si>
  <si>
    <t>Ord. 37 Pannoloni e Linea Igiene x CRA consumi Dicembre</t>
  </si>
  <si>
    <t>10000011687</t>
  </si>
  <si>
    <t>CER MEDICAL SRL</t>
  </si>
  <si>
    <t>00831011200</t>
  </si>
  <si>
    <t>CALDERARA DI RENO</t>
  </si>
  <si>
    <t>4148568</t>
  </si>
  <si>
    <t>04/02/2021</t>
  </si>
  <si>
    <t>Consumo Ossigeno mese di Dicembre 2020</t>
  </si>
  <si>
    <t>ZD02D2C360</t>
  </si>
  <si>
    <t xml:space="preserve">BOMPAN VENERINO </t>
  </si>
  <si>
    <t xml:space="preserve">CASTELFRANCO EMILIA </t>
  </si>
  <si>
    <t>339</t>
  </si>
  <si>
    <t>2664318</t>
  </si>
  <si>
    <t>Restituzione Deposito Cauzionale versato per Ospite MORETTO MARIA</t>
  </si>
  <si>
    <t xml:space="preserve">REGOLARIZZAZIONE </t>
  </si>
  <si>
    <t>Competenze bollo su c/c Tesoreria 4° Trim. 2020</t>
  </si>
  <si>
    <t>1</t>
  </si>
  <si>
    <t>03/02/2021</t>
  </si>
  <si>
    <t>Commissioni SDD relative al 4° Trim. 2020</t>
  </si>
  <si>
    <t>2</t>
  </si>
  <si>
    <t>PA20-296</t>
  </si>
  <si>
    <t>Priority Srl</t>
  </si>
  <si>
    <t>01661780997</t>
  </si>
  <si>
    <t>GENOVA</t>
  </si>
  <si>
    <t>6787090</t>
  </si>
  <si>
    <t>Smaltimento Rifiuti Speciali mese di Dicembre 2020</t>
  </si>
  <si>
    <t>Z982DFE504</t>
  </si>
  <si>
    <t>Rifiuti speciali (b7k)</t>
  </si>
  <si>
    <t>17/01/2021</t>
  </si>
  <si>
    <t>Pa20-278</t>
  </si>
  <si>
    <t>Conferimento Rifiuti Speciali mese di Novembre 2020</t>
  </si>
  <si>
    <t>BOTTINELLI LAURA</t>
  </si>
  <si>
    <t>Restituzione Deposito Cauzionale versato per Ospite VARESANI EBE</t>
  </si>
  <si>
    <t>PETRAROLI LUIGI</t>
  </si>
  <si>
    <t xml:space="preserve">MODENA </t>
  </si>
  <si>
    <t>347</t>
  </si>
  <si>
    <t>5207531</t>
  </si>
  <si>
    <t>Restituzione Deposito Cauzionale versato per Ospite LACORTE ANTONIA</t>
  </si>
  <si>
    <t>08/10/2020</t>
  </si>
  <si>
    <t>2020P00015</t>
  </si>
  <si>
    <t>09/02/2021</t>
  </si>
  <si>
    <t>Interventi settembre per prevenzione e trattamento Legionella</t>
  </si>
  <si>
    <t>Z622E81569</t>
  </si>
  <si>
    <t>Servizio Prevenzione LEGIONELLOSI</t>
  </si>
  <si>
    <t>2020P00019</t>
  </si>
  <si>
    <t>Interventi Ottobre per trattamento Legionella - acq.Filtri assoluti e sezionamento boiler</t>
  </si>
  <si>
    <t>01/12/2020</t>
  </si>
  <si>
    <t>4369</t>
  </si>
  <si>
    <t>Acquisto Tanica DISINFETTANTE MANI</t>
  </si>
  <si>
    <t>ZA12F35E2F</t>
  </si>
  <si>
    <t>F000001766</t>
  </si>
  <si>
    <t>Ausilium S.r.l.</t>
  </si>
  <si>
    <t>08942960017</t>
  </si>
  <si>
    <t>Torino</t>
  </si>
  <si>
    <t>6 Tavolini servitori in plastica</t>
  </si>
  <si>
    <t>Z362FA592C</t>
  </si>
  <si>
    <t>Acquisto beni socio-sanitari</t>
  </si>
  <si>
    <t>97-2020-FE</t>
  </si>
  <si>
    <t>TAGLIAFERRI MARCO</t>
  </si>
  <si>
    <t>02580490395</t>
  </si>
  <si>
    <t>Conselice</t>
  </si>
  <si>
    <t>328</t>
  </si>
  <si>
    <t>8958729</t>
  </si>
  <si>
    <t>Acquisto Camici TNT per Visitatori</t>
  </si>
  <si>
    <t>Z072F06FCC</t>
  </si>
  <si>
    <t>105-2020-FE</t>
  </si>
  <si>
    <t>75/VEPa</t>
  </si>
  <si>
    <t>PAPERLYNEN PAL CAPS S.R.L.</t>
  </si>
  <si>
    <t>00404610461</t>
  </si>
  <si>
    <t>BARGA</t>
  </si>
  <si>
    <t>710131</t>
  </si>
  <si>
    <t>Acquisto copriscarpe antiscivolo</t>
  </si>
  <si>
    <t>Z6E2F9CB64</t>
  </si>
  <si>
    <t>20V7000040</t>
  </si>
  <si>
    <t>Carlo De Giorgi srl</t>
  </si>
  <si>
    <t>04966050157</t>
  </si>
  <si>
    <t>BARANZATE</t>
  </si>
  <si>
    <t>Occhiali Protettivi AntiCOVID</t>
  </si>
  <si>
    <t>ZC42F59486</t>
  </si>
  <si>
    <t>4845</t>
  </si>
  <si>
    <t>Acq.CAMICI e flaconi erogatori da 750 ml.</t>
  </si>
  <si>
    <t>Z3E2FC2244</t>
  </si>
  <si>
    <t>CTR ex CPDEL GENNAIO 2021</t>
  </si>
  <si>
    <t>CTR ex INADEL - TFS - GENNAIO 2021</t>
  </si>
  <si>
    <t>CTR ex INADEL - TFR - GENNAIO 2021</t>
  </si>
  <si>
    <t>CTR ex Fondo Credito - GENNAIO 2021</t>
  </si>
  <si>
    <t>CTR solidarietà INPS - GENNAIO 2021</t>
  </si>
  <si>
    <t>CTR INPS DS - GENNAIO 2021</t>
  </si>
  <si>
    <t>Onere per Ricongiunzione P212 - GENNAIO 2021</t>
  </si>
  <si>
    <t>Regolarizzazioni Contributive - Rifer.lavoraz. 116853 - L.S. - GENNAIO 2021</t>
  </si>
  <si>
    <t>Ritenute Redditi Lavoro Dipendente - GENNAIO 2021</t>
  </si>
  <si>
    <t>Ritenute Redditi Lavoro Autonomo (1040) mese di GENNAIO 2021</t>
  </si>
  <si>
    <t>Liquidazione IRAP Dipendenti mese di GENNAIO 2021</t>
  </si>
  <si>
    <t>Liquidaz.IRAP INTERINALI periodo GENNAIO 2021 su Fatt.LUG/AGO. 2020</t>
  </si>
  <si>
    <t>Imposta Registro su Contratto Affitto DOMUS 2021</t>
  </si>
  <si>
    <t>Onere ripartito Dipendenti CESSATI periodo 01/07/2020 al 01/01/2021</t>
  </si>
  <si>
    <t>10/02/2021</t>
  </si>
  <si>
    <t>Autoliquidazione Premio INAIL 2020 + Acconto 2021</t>
  </si>
  <si>
    <t>Liquidazione IVA mese di GENNAIO 2021</t>
  </si>
  <si>
    <t>Willis Italia S.p.A.</t>
  </si>
  <si>
    <t>03902220486</t>
  </si>
  <si>
    <t>4212711</t>
  </si>
  <si>
    <t>WTW157395-01431 premio anno 2021 Responsabilità Civile Polizza 164639853 UNIPOLSAI Assicurazioni</t>
  </si>
  <si>
    <t>76586630A5</t>
  </si>
  <si>
    <t>WTW157395-01431 premio anno 2021 Incendio e Furto Polizza 164648957 UNIPOLSAI Assicurazioni</t>
  </si>
  <si>
    <t>Z582682323</t>
  </si>
  <si>
    <t>VANDELLI MONICA</t>
  </si>
  <si>
    <t>SAN CESARIO SUL PANARO</t>
  </si>
  <si>
    <t xml:space="preserve">338 </t>
  </si>
  <si>
    <t>1919092</t>
  </si>
  <si>
    <t>Restituzione Deposito Cauzionale versato per Ospite MONTANARI MARIA TERESA</t>
  </si>
  <si>
    <t>000021/PA</t>
  </si>
  <si>
    <t>BIZZOCOLI ANDREA S.R.L.</t>
  </si>
  <si>
    <t>02391000367</t>
  </si>
  <si>
    <t>241258</t>
  </si>
  <si>
    <t>Acq. Dicembre 2020 Toner per Fax RICOH SP211 SF</t>
  </si>
  <si>
    <t>ZE6266AF93</t>
  </si>
  <si>
    <t>16/01/2021</t>
  </si>
  <si>
    <t>2749/2020</t>
  </si>
  <si>
    <t>Igeam Consulting S.R.L.</t>
  </si>
  <si>
    <t>00526570395</t>
  </si>
  <si>
    <t xml:space="preserve">Periodo 01/01/ al 16/10/2020  Documento di Valutazione dei Rischi MMC, Rischio Chimico, Biologico e Legionella  e Stress Lavoro Correlato </t>
  </si>
  <si>
    <t>Z212A09335</t>
  </si>
  <si>
    <t>2748/2020</t>
  </si>
  <si>
    <t xml:space="preserve">Periodo 17/10/ al 31/12/2019  Documento di Valutazione dei Rischi MMC, Rischio Chimico, Biologico e Legionella  e Stress Lavoro Correlato  </t>
  </si>
  <si>
    <t>24/02/2021</t>
  </si>
  <si>
    <t>7X04352782</t>
  </si>
  <si>
    <t>Tim S.p.A. - cellulare</t>
  </si>
  <si>
    <t xml:space="preserve">Cellulare DIREZIONE - Noleggio 1° BIM. Genn/Febb. - Tassa concessione 01 e 02/2021 </t>
  </si>
  <si>
    <t>Z112B595AB</t>
  </si>
  <si>
    <t>27/01/2021</t>
  </si>
  <si>
    <t>75</t>
  </si>
  <si>
    <t>PHARMA TRADE COMPANY Srl</t>
  </si>
  <si>
    <t>02826700961</t>
  </si>
  <si>
    <t>BRUGHERIO</t>
  </si>
  <si>
    <t>039</t>
  </si>
  <si>
    <t>2142186</t>
  </si>
  <si>
    <t>Disinfettante alcolico x visiere e ferri consumi fino a Giugno 2021</t>
  </si>
  <si>
    <t>Z95303B0A6</t>
  </si>
  <si>
    <t>25/01/2021</t>
  </si>
  <si>
    <t>FPA 4/21</t>
  </si>
  <si>
    <t>Manni Chiara</t>
  </si>
  <si>
    <t>03934180369</t>
  </si>
  <si>
    <t>16/02/2021</t>
  </si>
  <si>
    <t>Onorario Medico in Emergenza Covid per turni Diurni e Notturni mesi di Dicembre 2020 e Gennaio 2021</t>
  </si>
  <si>
    <t>Supporto Attività Sanitaria</t>
  </si>
  <si>
    <t>17/02/2021</t>
  </si>
  <si>
    <t>Retribuzioni mese di FEBBRAIO 2021</t>
  </si>
  <si>
    <t>Retribuzione mese di FEBBRAIO 2021</t>
  </si>
  <si>
    <t>WTW157395-01431 premio anno 2021 Infortuni cumulativa Polizza 77/171518032 UNIPOLSAI Assicurazioni</t>
  </si>
  <si>
    <t>Z8E2AD5CF5</t>
  </si>
  <si>
    <t>31/03/2021</t>
  </si>
  <si>
    <t>200/V</t>
  </si>
  <si>
    <t>VOLTA PROFESSIONAL S.r.l.</t>
  </si>
  <si>
    <t>00618911200</t>
  </si>
  <si>
    <t>Loc. RASTIGNANO - PIANORO</t>
  </si>
  <si>
    <t>776331</t>
  </si>
  <si>
    <t>18/02/2021</t>
  </si>
  <si>
    <t>Ord. 1/2021 scarpe x operatori vari</t>
  </si>
  <si>
    <t>Z421D4FB85</t>
  </si>
  <si>
    <t>Alt.cos.lavoro(x mat.igien.sanit) (b6)</t>
  </si>
  <si>
    <t>224/V</t>
  </si>
  <si>
    <t>Ord. 4/2021 scarpe x Operatori vari</t>
  </si>
  <si>
    <t>20/10/2020</t>
  </si>
  <si>
    <t>24/10/2020</t>
  </si>
  <si>
    <t>2492/V</t>
  </si>
  <si>
    <t>Ord. 30 acquisto SCARPE x Operatori vari</t>
  </si>
  <si>
    <t>3</t>
  </si>
  <si>
    <t>MERCANILE CHIARA</t>
  </si>
  <si>
    <t>03938830365</t>
  </si>
  <si>
    <t>366</t>
  </si>
  <si>
    <t>1750525</t>
  </si>
  <si>
    <t>22/02/2021</t>
  </si>
  <si>
    <t xml:space="preserve">Onorario Medico in Emergenza Covid per turni Diurni e Notturni mesi di Dicembre 2020 e Gennaio 2021 </t>
  </si>
  <si>
    <t>27/02/2021</t>
  </si>
  <si>
    <t>454889071</t>
  </si>
  <si>
    <t>SCHINDLER S.p.A.</t>
  </si>
  <si>
    <t>00842990152</t>
  </si>
  <si>
    <t>886181</t>
  </si>
  <si>
    <t>Fornitura 8 chiavi per ascensore grigio Impianto 1346208</t>
  </si>
  <si>
    <t>Z282AD0899</t>
  </si>
  <si>
    <t>Ascensori (b7h)</t>
  </si>
  <si>
    <t>454889026</t>
  </si>
  <si>
    <t>Impianto GSM su ascensore grigio Impianto 1346208</t>
  </si>
  <si>
    <t>ZA1304965F</t>
  </si>
  <si>
    <t>349542190</t>
  </si>
  <si>
    <t xml:space="preserve">Canone Manutenzione ASCENSORI 2° Semes.2020 </t>
  </si>
  <si>
    <t>1157/ST</t>
  </si>
  <si>
    <t>DEUTERA S.R.L.</t>
  </si>
  <si>
    <t>06459400963</t>
  </si>
  <si>
    <t>CARONNO PERTUSELLA</t>
  </si>
  <si>
    <t>02</t>
  </si>
  <si>
    <t>80886549</t>
  </si>
  <si>
    <t>23/02/2021</t>
  </si>
  <si>
    <t xml:space="preserve">Acq. Addensanti e Integratori x CRA </t>
  </si>
  <si>
    <t>Z1A2804FD0</t>
  </si>
  <si>
    <t>06/04/2021</t>
  </si>
  <si>
    <t>05/02/2021</t>
  </si>
  <si>
    <t>000236-0C5 PA</t>
  </si>
  <si>
    <t>GRUPPO GE.MA. Srl a socio unico</t>
  </si>
  <si>
    <t>02065050342</t>
  </si>
  <si>
    <t>PARMA</t>
  </si>
  <si>
    <t>0521</t>
  </si>
  <si>
    <t>030848</t>
  </si>
  <si>
    <t>Dichiarazione ANNUALE MUD Anno 2020 conferimenti 2019</t>
  </si>
  <si>
    <t>Z0B2C35DBD</t>
  </si>
  <si>
    <t>FPA 1/21</t>
  </si>
  <si>
    <t>Dall' Olio Pietro</t>
  </si>
  <si>
    <t>03934530365</t>
  </si>
  <si>
    <t>25/02/2021</t>
  </si>
  <si>
    <t>Onorario Medico in Emergenza Covid per turni Diurni e Notturni mese di Gennaio 2021</t>
  </si>
  <si>
    <t>02/03/2021</t>
  </si>
  <si>
    <t>BARUFFALDI SIMONE</t>
  </si>
  <si>
    <t>Restituzione Deposito CAUZIONALE versato per Ospite VENTURI DETTO MONTI ELSA</t>
  </si>
  <si>
    <t>CREMONINI ADRIANA</t>
  </si>
  <si>
    <t>Restituzione Deposito CAUZIONALE versato per Ospite ALBERTI ELISA</t>
  </si>
  <si>
    <t>Addebito INSOLUTO retta Gennaio BALDINI ERSILIA</t>
  </si>
  <si>
    <t>UNIONE COMUNI DEL SORBARA    Polo 2</t>
  </si>
  <si>
    <t>02716680364</t>
  </si>
  <si>
    <t>Rimborso spese Comando al 60% ZINI per Genn/Sett. 2019</t>
  </si>
  <si>
    <t>11/03/2021</t>
  </si>
  <si>
    <t>112017235095</t>
  </si>
  <si>
    <t>03/03/2021</t>
  </si>
  <si>
    <t>Consumo acqua mese Novembre</t>
  </si>
  <si>
    <t>22/03/2021</t>
  </si>
  <si>
    <t>21/12/2020</t>
  </si>
  <si>
    <t>112017464776</t>
  </si>
  <si>
    <t>Consumo stimato dal 16/10/ al 15/12/2020</t>
  </si>
  <si>
    <t>112017464775</t>
  </si>
  <si>
    <t>Codice Identificativo ASP ''Delia Repetto'' 1300074600109 FEBBRAIO 2021</t>
  </si>
  <si>
    <t>ASP ''Delia Repetto'' competenze FEBBRAIO 2021</t>
  </si>
  <si>
    <t>ASP ''Delia Repetto'' trattenute mese FEBBRAIO 2021</t>
  </si>
  <si>
    <t>CA07064-20210201-20210228</t>
  </si>
  <si>
    <t>20/03/2021</t>
  </si>
  <si>
    <t>19/02/2021</t>
  </si>
  <si>
    <t>5</t>
  </si>
  <si>
    <t>04/03/2021</t>
  </si>
  <si>
    <t xml:space="preserve">Onorario Medico in Emergenza Covid per turni Diurni mese di Febbraio 2021 </t>
  </si>
  <si>
    <t>7820007443</t>
  </si>
  <si>
    <t>SERVIZI OSPEDALIERI S.p.A.</t>
  </si>
  <si>
    <t>00615530672</t>
  </si>
  <si>
    <t>FERRARA</t>
  </si>
  <si>
    <t>0532</t>
  </si>
  <si>
    <t>599711</t>
  </si>
  <si>
    <t>Dicembre lavaggio divise CD</t>
  </si>
  <si>
    <t>8228177A74</t>
  </si>
  <si>
    <t>Lavanolo divise personale (b7b)</t>
  </si>
  <si>
    <t>7820007444</t>
  </si>
  <si>
    <t>Dicembre lavaggio CRA</t>
  </si>
  <si>
    <t>CORONAVIRUS servizi di prevenzione</t>
  </si>
  <si>
    <t>01/03/2021</t>
  </si>
  <si>
    <t>7820007445</t>
  </si>
  <si>
    <t>Acq. 1500 Tute DPI - vengono adoperate nel 2021</t>
  </si>
  <si>
    <t>7821000380</t>
  </si>
  <si>
    <t>Ottobre 2020 lavaggio divise Operatori CD</t>
  </si>
  <si>
    <t>1//PA</t>
  </si>
  <si>
    <t>CISES SRL</t>
  </si>
  <si>
    <t>02288000280</t>
  </si>
  <si>
    <t>PADOVA</t>
  </si>
  <si>
    <t>Servizio supporto Concorso INFERMIERI</t>
  </si>
  <si>
    <t>Z8C2C4B84C</t>
  </si>
  <si>
    <t>Servizio espletamento PROCEDURE CONCORSI</t>
  </si>
  <si>
    <t>7820006146</t>
  </si>
  <si>
    <t>Lavanderia CRA Ottobre</t>
  </si>
  <si>
    <t>Lavanderia indumenti ospiti (b7b)</t>
  </si>
  <si>
    <t>7820006962</t>
  </si>
  <si>
    <t>Lavanderia AGOSTO 2020</t>
  </si>
  <si>
    <t>780309340C</t>
  </si>
  <si>
    <t>7820006964</t>
  </si>
  <si>
    <t>2a Fattura AGOSTO di solo Lavanderia Piana</t>
  </si>
  <si>
    <t>Lavanderia piana (b7b)</t>
  </si>
  <si>
    <t>7820006927</t>
  </si>
  <si>
    <t>Lavanderia mese di Novembre x CRA</t>
  </si>
  <si>
    <t>7820006928</t>
  </si>
  <si>
    <t>Lavanderia Novembre x CD</t>
  </si>
  <si>
    <t>2PA</t>
  </si>
  <si>
    <t>05/03/2021</t>
  </si>
  <si>
    <t>18</t>
  </si>
  <si>
    <t>TURIN EVENTS S.A.S. di Salzedo Giovanni &amp; C.</t>
  </si>
  <si>
    <t>11551770016</t>
  </si>
  <si>
    <t>TORINO</t>
  </si>
  <si>
    <t>Acq.GUANTI in NITRILE</t>
  </si>
  <si>
    <t>ZC7301641E</t>
  </si>
  <si>
    <t>19/03/2021</t>
  </si>
  <si>
    <t>5950182803</t>
  </si>
  <si>
    <t>Consumi GAS METANO Dicembre 2020</t>
  </si>
  <si>
    <t>09/03/2021</t>
  </si>
  <si>
    <t>CATALANO CECILIA</t>
  </si>
  <si>
    <t>PESARO</t>
  </si>
  <si>
    <t>ALLO SPORTELLO TESORIERE</t>
  </si>
  <si>
    <t>1a Anticipazione di Cassa 2021</t>
  </si>
  <si>
    <t>CTR ex CPDEL FEBBRAIO 2021</t>
  </si>
  <si>
    <t>CTR ex INADEL - TFS - FEBBRAIO 2021</t>
  </si>
  <si>
    <t>CTR ex INADEL - TFR - FEBBRAIO 2021</t>
  </si>
  <si>
    <t>CTR ex Fondo Credito - FEBBRAIO 2021</t>
  </si>
  <si>
    <t>CTR solidarietà INPS - FEBBRAIO 2021</t>
  </si>
  <si>
    <t>CTR INPS DS - FEBBRAIO 2021</t>
  </si>
  <si>
    <t>Onere per ricongiunzione P212 - Febbraio 2021</t>
  </si>
  <si>
    <t>Ritenute Redditi Lavoro AUTONOMO (1040) mese di Febbraio 2021</t>
  </si>
  <si>
    <t>Ritenute Redditi LAVORO DIPENDENTE  mese di FEBBRAIO 2021</t>
  </si>
  <si>
    <t>Liquidazione IRAP DIPENDENTI mese di Febbraio 2021</t>
  </si>
  <si>
    <t>56/00</t>
  </si>
  <si>
    <t>Ai4SMARTCITY Srl</t>
  </si>
  <si>
    <t>03893360366</t>
  </si>
  <si>
    <t>822304</t>
  </si>
  <si>
    <t>10/03/2021</t>
  </si>
  <si>
    <t>4a Tranche di 5 acquisto Software x Sito Web Istituzionale</t>
  </si>
  <si>
    <t>Z7424605CE</t>
  </si>
  <si>
    <t>Software e diritti di utilizzaz. op.ing.</t>
  </si>
  <si>
    <t>447/00</t>
  </si>
  <si>
    <t>PROGETTI DI IMPRESA S.R.L.a Socio Unico</t>
  </si>
  <si>
    <t>02490460363</t>
  </si>
  <si>
    <t>Anno 2020 assistenza Portale Internet e posta elettronica</t>
  </si>
  <si>
    <t>Canoni assist. software e hardware</t>
  </si>
  <si>
    <t>490/00</t>
  </si>
  <si>
    <t>Adeguamento alle nuove normative sull'accessibilità del sito Internet dell' Ente</t>
  </si>
  <si>
    <t xml:space="preserve">Liquidazione IVA mese di Febbraio </t>
  </si>
  <si>
    <t>Acquisto frantuma pillole per Infermeria</t>
  </si>
  <si>
    <t>3PA</t>
  </si>
  <si>
    <t xml:space="preserve">FEBBRAIO Farmaci x Ospiti </t>
  </si>
  <si>
    <t>4PA</t>
  </si>
  <si>
    <t>Materiale x Infermeria consumi sino al 30/06/2021</t>
  </si>
  <si>
    <t>Pagamento S/do IVA mese di Dicembre 2020 + ravvedimento</t>
  </si>
  <si>
    <t>0/185</t>
  </si>
  <si>
    <t>DOMARC S.R.L.</t>
  </si>
  <si>
    <t>02747710362</t>
  </si>
  <si>
    <t>822906</t>
  </si>
  <si>
    <t>18/03/2021</t>
  </si>
  <si>
    <t xml:space="preserve">Spese telef. 1° Trim.2021 x linee: 059-925880 - 059-928386 - 059-9531877 </t>
  </si>
  <si>
    <t>Z9B2580C99</t>
  </si>
  <si>
    <t>FV21-0493</t>
  </si>
  <si>
    <t>COM Metodi S.p.A.</t>
  </si>
  <si>
    <t>10317360153</t>
  </si>
  <si>
    <t>Milano</t>
  </si>
  <si>
    <t>76022371</t>
  </si>
  <si>
    <t xml:space="preserve">Medico Competente (PSS) 3° Trim.2020 + Visite MEDICHE con valenza biennale </t>
  </si>
  <si>
    <t>74182093B9</t>
  </si>
  <si>
    <t>Altri costi del lavoro (b9d)</t>
  </si>
  <si>
    <t>FV21-0578</t>
  </si>
  <si>
    <t xml:space="preserve">Medico Competente (PSS) 4° Trim.2020 + Visite MEDICHE con valenza biennale </t>
  </si>
  <si>
    <t>30/04/2021</t>
  </si>
  <si>
    <t>FV21-0639</t>
  </si>
  <si>
    <t xml:space="preserve">SETT- DIC. 2020 Sorveglianza sanitaria straordinaria COVID-19 </t>
  </si>
  <si>
    <t>Z242E0705A</t>
  </si>
  <si>
    <t>Servizio RDP mese Febbraio 2021</t>
  </si>
  <si>
    <t>5200001644</t>
  </si>
  <si>
    <t>Gennaio 2021 Pasti Ospiti CRA + materiale a perdere x colazioni, pranzi e cene</t>
  </si>
  <si>
    <t>06/02/2021</t>
  </si>
  <si>
    <t>29/03/2021</t>
  </si>
  <si>
    <t>5751117814</t>
  </si>
  <si>
    <t>Elettricità Gennaio 2021</t>
  </si>
  <si>
    <t>ZCC2E8769D</t>
  </si>
  <si>
    <t>28/03/2021</t>
  </si>
  <si>
    <t>5200005963</t>
  </si>
  <si>
    <t xml:space="preserve">Febbraio 2021 Pasti Ospiti CRA + materiale a perdere x colazioni, pranzi e cene </t>
  </si>
  <si>
    <t>Retribuzioni mese di MARZO 2021</t>
  </si>
  <si>
    <t>Retribuzione mese di Marzo 2021</t>
  </si>
  <si>
    <t>08/03/2021</t>
  </si>
  <si>
    <t>Ricevuta 13/21</t>
  </si>
  <si>
    <t xml:space="preserve">PUBBLICA  ASSISTENZA  A.V.P.A. CROCE BLU </t>
  </si>
  <si>
    <t>924545</t>
  </si>
  <si>
    <t>24/03/2021</t>
  </si>
  <si>
    <t>Trasporti x CRA dal 01/08/ al 31/12/2020</t>
  </si>
  <si>
    <t>Z732B583F6</t>
  </si>
  <si>
    <t>Servizi trasporto non a carico SSN</t>
  </si>
  <si>
    <t>4/2021-7</t>
  </si>
  <si>
    <t>OFFICE MARKET SRL</t>
  </si>
  <si>
    <t>00775370364</t>
  </si>
  <si>
    <t>FORMIGINE</t>
  </si>
  <si>
    <t>0536</t>
  </si>
  <si>
    <t>843095 SP</t>
  </si>
  <si>
    <t>25/03/2021</t>
  </si>
  <si>
    <t>Acq.vari Cancelleria</t>
  </si>
  <si>
    <t>Z463062954</t>
  </si>
  <si>
    <t>15/03/2021</t>
  </si>
  <si>
    <t>5/2021-7</t>
  </si>
  <si>
    <t>Acq.lenzuolini - rasoi - forbicine</t>
  </si>
  <si>
    <t>26/02/2021</t>
  </si>
  <si>
    <t>12/10/2020</t>
  </si>
  <si>
    <t>2663-2020/PA</t>
  </si>
  <si>
    <t xml:space="preserve">Settembre somministrazione lavoro MANUTENTORE </t>
  </si>
  <si>
    <t>13/10/2020</t>
  </si>
  <si>
    <t>2666-2020/PA</t>
  </si>
  <si>
    <t>Settembre somministrazione lavoro AMMINISTRAZIONE</t>
  </si>
  <si>
    <t>2665-2020/PA</t>
  </si>
  <si>
    <t>Settembre somministrazione lavoro x CD</t>
  </si>
  <si>
    <t>19/10/2020</t>
  </si>
  <si>
    <t>2683-2020/PA</t>
  </si>
  <si>
    <t>Settembre somministrazione lavoro x INFERMIERI</t>
  </si>
  <si>
    <t>19/12/2020</t>
  </si>
  <si>
    <t>2681-2020/PA</t>
  </si>
  <si>
    <t>Settembre somministrazione lavoro x CRA</t>
  </si>
  <si>
    <t>2682-2020/PA</t>
  </si>
  <si>
    <t>Settembre somministrazione lavoro x FISIOTERAPISTI</t>
  </si>
  <si>
    <t>2776-2020/PA</t>
  </si>
  <si>
    <t>OTTOBRE lavoro in somministrazione per AMMINISTRAZIONE</t>
  </si>
  <si>
    <t>2771-2020/PA</t>
  </si>
  <si>
    <t>OTTOBRE lavoro in somministrazione per INFERMERIA</t>
  </si>
  <si>
    <t>2772-2020/PA</t>
  </si>
  <si>
    <t>OTTOBRE lavoro in somministrazione per MANUTENTORE</t>
  </si>
  <si>
    <t>2773-2020/PA</t>
  </si>
  <si>
    <t>OTTOBRE lavoro in somministrazione per FISIOTERAPISTI</t>
  </si>
  <si>
    <t>2774-2020/PA</t>
  </si>
  <si>
    <t>2775-2020/PA</t>
  </si>
  <si>
    <t>OTTOBRE lavoro in somministrazione per CRA</t>
  </si>
  <si>
    <t>2941-2020/PA</t>
  </si>
  <si>
    <t>Somministrazione lavoro Novembre FISIOTERAPISTI</t>
  </si>
  <si>
    <t>3159-2020/PA</t>
  </si>
  <si>
    <t>Somministrazione lavoro Novembre INFERMERIA</t>
  </si>
  <si>
    <t>3160-2020/PA</t>
  </si>
  <si>
    <t>Somministrazione lavoro Novembre MANUTENTORE</t>
  </si>
  <si>
    <t>3161-2020/PA</t>
  </si>
  <si>
    <t>Somministrazione lavoro Novembre CASA PROTETTA</t>
  </si>
  <si>
    <t>3162-2020/PA</t>
  </si>
  <si>
    <t>Somministrazione lavoro Novembre AMMINISTRAZIONE</t>
  </si>
  <si>
    <t>10000001111</t>
  </si>
  <si>
    <t>26/03/2021</t>
  </si>
  <si>
    <t>Consumo OSSIGENO mese di FEBBRAIO 2021</t>
  </si>
  <si>
    <t>197</t>
  </si>
  <si>
    <t>MIELE SRL</t>
  </si>
  <si>
    <t>02032781201</t>
  </si>
  <si>
    <t>MOLINELLA</t>
  </si>
  <si>
    <t>Lavaggio Indumenti Ospiti mese di Febbraio 2021</t>
  </si>
  <si>
    <t>17/03/2021</t>
  </si>
  <si>
    <t xml:space="preserve">Compenso per incarico Consulente Fiscale e Tributario relativo al 1° Trim. 2021  </t>
  </si>
  <si>
    <t>12/04/2021</t>
  </si>
  <si>
    <t>8H00151067</t>
  </si>
  <si>
    <t>059-928198 Ascensore - Abbonamento GENN/FEBB. 2021</t>
  </si>
  <si>
    <t>14/03/2021</t>
  </si>
  <si>
    <t>RIGHI ABDERREZAK</t>
  </si>
  <si>
    <t>03940370368</t>
  </si>
  <si>
    <t>335</t>
  </si>
  <si>
    <t>6832982</t>
  </si>
  <si>
    <t>30/03/2021</t>
  </si>
  <si>
    <t>Addebito INSOLUTO retta Febbraio DALL' ASTA FLORA CESARINA</t>
  </si>
  <si>
    <t>13/06/2020</t>
  </si>
  <si>
    <t>4</t>
  </si>
  <si>
    <t>Elenco delle scadenze saldate dal 01/01/2021 al 31/03/2021</t>
  </si>
  <si>
    <t>DATA SCADENZA DA FATTURA  (A)</t>
  </si>
  <si>
    <t>DATA CONSEGNA FATTURA ALLO SDI</t>
  </si>
  <si>
    <t>DATA CONS. FATT. + 30GG         (B)</t>
  </si>
  <si>
    <t xml:space="preserve">DATA SCADENZA EFFETTIVA   </t>
  </si>
  <si>
    <t>DIFFERENZA IN GIORNI TRA DATE DI PAGAMENTO E SCADENZA</t>
  </si>
  <si>
    <t>RITARDO PONDERATO</t>
  </si>
  <si>
    <t xml:space="preserve">INDICE DI TEMPESTIVITA'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</si>
</sst>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3" fontId="0" fillId="0" borderId="0" xfId="1" applyFont="1"/>
    <xf numFmtId="165" fontId="6" fillId="3" borderId="2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</cellXfs>
  <cellStyles count="4">
    <cellStyle name="Migliaia" xfId="1" builtinId="3"/>
    <cellStyle name="Normale" xfId="0" builtinId="0"/>
    <cellStyle name="Normale 2" xfId="2" xr:uid="{7A238100-E260-314F-B923-C828A72483CE}"/>
    <cellStyle name="Normale 3" xfId="3" xr:uid="{17A21E54-5640-7345-AF33-9E83DBA683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6"/>
  <sheetViews>
    <sheetView topLeftCell="AC1" workbookViewId="0">
      <pane ySplit="2" topLeftCell="A184" activePane="bottomLeft" state="frozen"/>
      <selection pane="bottomLeft" activeCell="AI1" sqref="AI1:AO1048576"/>
    </sheetView>
  </sheetViews>
  <sheetFormatPr baseColWidth="10" defaultColWidth="8.83203125" defaultRowHeight="15" x14ac:dyDescent="0.2"/>
  <cols>
    <col min="1" max="1" width="14.1640625" style="1" bestFit="1" customWidth="1"/>
    <col min="2" max="2" width="16.33203125" style="1" bestFit="1" customWidth="1"/>
    <col min="3" max="3" width="10.6640625" style="1" bestFit="1" customWidth="1"/>
    <col min="4" max="4" width="4.5" style="1" bestFit="1" customWidth="1"/>
    <col min="5" max="5" width="19.5" style="3" bestFit="1" customWidth="1"/>
    <col min="6" max="6" width="8.5" style="1" bestFit="1" customWidth="1"/>
    <col min="7" max="7" width="19.33203125" style="1" bestFit="1" customWidth="1"/>
    <col min="8" max="8" width="9.1640625" style="4" bestFit="1" customWidth="1"/>
    <col min="9" max="9" width="50.83203125" style="1" bestFit="1" customWidth="1"/>
    <col min="10" max="10" width="12" style="1" bestFit="1" customWidth="1"/>
    <col min="11" max="11" width="30.1640625" style="1" bestFit="1" customWidth="1"/>
    <col min="12" max="12" width="8.1640625" style="1" bestFit="1" customWidth="1"/>
    <col min="13" max="13" width="9.5" style="1" bestFit="1" customWidth="1"/>
    <col min="14" max="14" width="34.83203125" style="1" bestFit="1" customWidth="1"/>
    <col min="15" max="15" width="16.1640625" style="1" bestFit="1" customWidth="1"/>
    <col min="16" max="16" width="15.6640625" style="3" bestFit="1" customWidth="1"/>
    <col min="17" max="17" width="7.83203125" style="1" bestFit="1" customWidth="1"/>
    <col min="18" max="18" width="127.1640625" style="1" bestFit="1" customWidth="1"/>
    <col min="19" max="19" width="27.1640625" style="1" bestFit="1" customWidth="1"/>
    <col min="20" max="20" width="12.1640625" style="1" bestFit="1" customWidth="1"/>
    <col min="21" max="21" width="4.1640625" style="1" bestFit="1" customWidth="1"/>
    <col min="22" max="22" width="11.1640625" style="1" bestFit="1" customWidth="1"/>
    <col min="23" max="23" width="55.6640625" style="1" bestFit="1" customWidth="1"/>
    <col min="24" max="24" width="11.6640625" style="1" bestFit="1" customWidth="1"/>
    <col min="25" max="25" width="9.83203125" style="1" bestFit="1" customWidth="1"/>
    <col min="26" max="26" width="13.83203125" style="1" bestFit="1" customWidth="1"/>
    <col min="27" max="27" width="10.6640625" style="1" bestFit="1" customWidth="1"/>
    <col min="28" max="28" width="10.1640625" style="4" bestFit="1" customWidth="1"/>
    <col min="29" max="29" width="8.1640625" style="4" bestFit="1" customWidth="1"/>
    <col min="30" max="30" width="6.33203125" style="1" bestFit="1" customWidth="1"/>
    <col min="31" max="31" width="13.5" style="1" bestFit="1" customWidth="1"/>
    <col min="32" max="32" width="42.6640625" style="1" bestFit="1" customWidth="1"/>
  </cols>
  <sheetData>
    <row r="1" spans="1:32" ht="21" x14ac:dyDescent="0.2">
      <c r="A1" s="5" t="s">
        <v>883</v>
      </c>
    </row>
    <row r="2" spans="1:3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477</v>
      </c>
      <c r="F3" s="1" t="s">
        <v>36</v>
      </c>
      <c r="G3" s="1" t="s">
        <v>37</v>
      </c>
      <c r="H3" s="4">
        <v>409.67</v>
      </c>
      <c r="I3" s="1" t="s">
        <v>38</v>
      </c>
      <c r="J3" s="1" t="s">
        <v>39</v>
      </c>
      <c r="K3" s="1" t="s">
        <v>40</v>
      </c>
      <c r="N3" s="1" t="s">
        <v>41</v>
      </c>
      <c r="O3" s="1" t="s">
        <v>42</v>
      </c>
      <c r="P3" s="3">
        <v>1</v>
      </c>
      <c r="R3" s="1" t="s">
        <v>43</v>
      </c>
      <c r="S3" s="1" t="s">
        <v>44</v>
      </c>
      <c r="T3" s="1" t="s">
        <v>45</v>
      </c>
      <c r="V3" s="1" t="s">
        <v>46</v>
      </c>
      <c r="W3" s="1" t="s">
        <v>47</v>
      </c>
      <c r="X3" s="1" t="s">
        <v>34</v>
      </c>
      <c r="AB3" s="4">
        <v>409.67</v>
      </c>
      <c r="AC3" s="4">
        <v>40.97</v>
      </c>
      <c r="AF3" s="1" t="s">
        <v>48</v>
      </c>
    </row>
    <row r="4" spans="1:32" x14ac:dyDescent="0.2">
      <c r="A4" s="1" t="s">
        <v>49</v>
      </c>
      <c r="B4" s="1" t="s">
        <v>50</v>
      </c>
      <c r="C4" s="1" t="s">
        <v>51</v>
      </c>
      <c r="D4" s="1" t="s">
        <v>35</v>
      </c>
      <c r="E4" s="3">
        <v>492</v>
      </c>
      <c r="F4" s="1" t="s">
        <v>36</v>
      </c>
      <c r="G4" s="1" t="s">
        <v>52</v>
      </c>
      <c r="H4" s="4">
        <v>5.43</v>
      </c>
      <c r="I4" s="1" t="s">
        <v>38</v>
      </c>
      <c r="J4" s="1" t="s">
        <v>39</v>
      </c>
      <c r="K4" s="1" t="s">
        <v>40</v>
      </c>
      <c r="N4" s="1" t="s">
        <v>41</v>
      </c>
      <c r="O4" s="1" t="s">
        <v>42</v>
      </c>
      <c r="P4" s="3">
        <v>2</v>
      </c>
      <c r="R4" s="1" t="s">
        <v>53</v>
      </c>
      <c r="S4" s="1" t="s">
        <v>44</v>
      </c>
      <c r="T4" s="1" t="s">
        <v>45</v>
      </c>
      <c r="V4" s="1" t="s">
        <v>46</v>
      </c>
      <c r="W4" s="1" t="s">
        <v>47</v>
      </c>
      <c r="X4" s="1" t="s">
        <v>51</v>
      </c>
      <c r="AB4" s="4">
        <v>5.43</v>
      </c>
      <c r="AC4" s="4">
        <v>0.54</v>
      </c>
      <c r="AF4" s="1" t="s">
        <v>48</v>
      </c>
    </row>
    <row r="5" spans="1:32" x14ac:dyDescent="0.2">
      <c r="A5" s="1" t="s">
        <v>49</v>
      </c>
      <c r="B5" s="1" t="s">
        <v>50</v>
      </c>
      <c r="C5" s="1" t="s">
        <v>51</v>
      </c>
      <c r="D5" s="1" t="s">
        <v>35</v>
      </c>
      <c r="E5" s="3">
        <v>493</v>
      </c>
      <c r="F5" s="1" t="s">
        <v>36</v>
      </c>
      <c r="G5" s="1" t="s">
        <v>54</v>
      </c>
      <c r="H5" s="4">
        <v>6.56</v>
      </c>
      <c r="I5" s="1" t="s">
        <v>38</v>
      </c>
      <c r="J5" s="1" t="s">
        <v>39</v>
      </c>
      <c r="K5" s="1" t="s">
        <v>40</v>
      </c>
      <c r="N5" s="1" t="s">
        <v>41</v>
      </c>
      <c r="O5" s="1" t="s">
        <v>42</v>
      </c>
      <c r="P5" s="3">
        <v>3</v>
      </c>
      <c r="R5" s="1" t="s">
        <v>53</v>
      </c>
      <c r="S5" s="1" t="s">
        <v>44</v>
      </c>
      <c r="T5" s="1" t="s">
        <v>45</v>
      </c>
      <c r="V5" s="1" t="s">
        <v>46</v>
      </c>
      <c r="W5" s="1" t="s">
        <v>47</v>
      </c>
      <c r="X5" s="1" t="s">
        <v>51</v>
      </c>
      <c r="AB5" s="4">
        <v>6.56</v>
      </c>
      <c r="AC5" s="4">
        <v>0.66</v>
      </c>
      <c r="AF5" s="1" t="s">
        <v>48</v>
      </c>
    </row>
    <row r="6" spans="1:32" x14ac:dyDescent="0.2">
      <c r="A6" s="1" t="s">
        <v>55</v>
      </c>
      <c r="B6" s="1" t="s">
        <v>56</v>
      </c>
      <c r="C6" s="1" t="s">
        <v>56</v>
      </c>
      <c r="D6" s="1" t="s">
        <v>35</v>
      </c>
      <c r="E6" s="3">
        <v>524</v>
      </c>
      <c r="F6" s="1" t="s">
        <v>36</v>
      </c>
      <c r="G6" s="1" t="s">
        <v>57</v>
      </c>
      <c r="H6" s="4">
        <v>1400</v>
      </c>
      <c r="I6" s="1" t="s">
        <v>58</v>
      </c>
      <c r="J6" s="1" t="s">
        <v>59</v>
      </c>
      <c r="K6" s="1" t="s">
        <v>60</v>
      </c>
      <c r="L6" s="1" t="s">
        <v>61</v>
      </c>
      <c r="M6" s="1" t="s">
        <v>62</v>
      </c>
      <c r="N6" s="1" t="s">
        <v>41</v>
      </c>
      <c r="O6" s="1" t="s">
        <v>42</v>
      </c>
      <c r="P6" s="3">
        <v>5</v>
      </c>
      <c r="R6" s="1" t="s">
        <v>63</v>
      </c>
      <c r="S6" s="1" t="s">
        <v>44</v>
      </c>
      <c r="T6" s="1" t="s">
        <v>64</v>
      </c>
      <c r="V6" s="1" t="s">
        <v>65</v>
      </c>
      <c r="W6" s="1" t="s">
        <v>66</v>
      </c>
      <c r="X6" s="1" t="s">
        <v>56</v>
      </c>
      <c r="AB6" s="4">
        <v>1400</v>
      </c>
      <c r="AC6" s="4">
        <v>0</v>
      </c>
      <c r="AF6" s="1" t="s">
        <v>67</v>
      </c>
    </row>
    <row r="7" spans="1:32" x14ac:dyDescent="0.2">
      <c r="A7" s="1" t="s">
        <v>68</v>
      </c>
      <c r="B7" s="1" t="s">
        <v>69</v>
      </c>
      <c r="C7" s="1" t="s">
        <v>69</v>
      </c>
      <c r="D7" s="1" t="s">
        <v>35</v>
      </c>
      <c r="E7" s="3">
        <v>535</v>
      </c>
      <c r="F7" s="1" t="s">
        <v>36</v>
      </c>
      <c r="G7" s="1" t="s">
        <v>70</v>
      </c>
      <c r="H7" s="4">
        <v>536.09</v>
      </c>
      <c r="I7" s="1" t="s">
        <v>71</v>
      </c>
      <c r="J7" s="1" t="s">
        <v>72</v>
      </c>
      <c r="K7" s="1" t="s">
        <v>73</v>
      </c>
      <c r="N7" s="1" t="s">
        <v>41</v>
      </c>
      <c r="O7" s="1" t="s">
        <v>42</v>
      </c>
      <c r="P7" s="3">
        <v>4</v>
      </c>
      <c r="R7" s="1" t="s">
        <v>74</v>
      </c>
      <c r="S7" s="1" t="s">
        <v>44</v>
      </c>
      <c r="T7" s="1" t="s">
        <v>75</v>
      </c>
      <c r="V7" s="1" t="s">
        <v>46</v>
      </c>
      <c r="W7" s="1" t="s">
        <v>47</v>
      </c>
      <c r="X7" s="1" t="s">
        <v>69</v>
      </c>
      <c r="AB7" s="4">
        <v>536.09</v>
      </c>
      <c r="AC7" s="4">
        <v>117.94</v>
      </c>
      <c r="AF7" s="1" t="s">
        <v>76</v>
      </c>
    </row>
    <row r="8" spans="1:32" x14ac:dyDescent="0.2">
      <c r="A8" s="1" t="s">
        <v>42</v>
      </c>
      <c r="B8" s="1" t="s">
        <v>42</v>
      </c>
      <c r="C8" s="1" t="s">
        <v>42</v>
      </c>
      <c r="D8" s="1" t="s">
        <v>35</v>
      </c>
      <c r="E8" s="3">
        <v>20000</v>
      </c>
      <c r="F8" s="1" t="s">
        <v>77</v>
      </c>
      <c r="G8" s="1" t="s">
        <v>78</v>
      </c>
      <c r="H8" s="4">
        <v>136.16</v>
      </c>
      <c r="I8" s="1" t="s">
        <v>79</v>
      </c>
      <c r="K8" s="1" t="s">
        <v>80</v>
      </c>
      <c r="N8" s="1" t="s">
        <v>41</v>
      </c>
      <c r="O8" s="1" t="s">
        <v>42</v>
      </c>
      <c r="P8" s="3">
        <v>6</v>
      </c>
      <c r="R8" s="1" t="s">
        <v>81</v>
      </c>
      <c r="S8" s="1" t="s">
        <v>44</v>
      </c>
      <c r="X8" s="1" t="s">
        <v>82</v>
      </c>
      <c r="AB8" s="4">
        <v>0</v>
      </c>
      <c r="AC8" s="4">
        <v>0</v>
      </c>
    </row>
    <row r="9" spans="1:32" x14ac:dyDescent="0.2">
      <c r="A9" s="1" t="s">
        <v>42</v>
      </c>
      <c r="B9" s="1" t="s">
        <v>42</v>
      </c>
      <c r="C9" s="1" t="s">
        <v>42</v>
      </c>
      <c r="D9" s="1" t="s">
        <v>78</v>
      </c>
      <c r="E9" s="3">
        <v>20001</v>
      </c>
      <c r="F9" s="1" t="s">
        <v>77</v>
      </c>
      <c r="G9" s="1" t="s">
        <v>78</v>
      </c>
      <c r="H9" s="4">
        <v>12.56</v>
      </c>
      <c r="I9" s="1" t="s">
        <v>83</v>
      </c>
      <c r="K9" s="1" t="s">
        <v>80</v>
      </c>
      <c r="N9" s="1" t="s">
        <v>41</v>
      </c>
      <c r="O9" s="1" t="s">
        <v>42</v>
      </c>
      <c r="P9" s="3">
        <v>7</v>
      </c>
      <c r="R9" s="1" t="s">
        <v>84</v>
      </c>
      <c r="S9" s="1" t="s">
        <v>44</v>
      </c>
      <c r="X9" s="1" t="s">
        <v>82</v>
      </c>
      <c r="AB9" s="4">
        <v>0</v>
      </c>
      <c r="AC9" s="4">
        <v>0</v>
      </c>
    </row>
    <row r="10" spans="1:32" x14ac:dyDescent="0.2">
      <c r="A10" s="1" t="s">
        <v>42</v>
      </c>
      <c r="B10" s="1" t="s">
        <v>42</v>
      </c>
      <c r="C10" s="1" t="s">
        <v>42</v>
      </c>
      <c r="D10" s="1" t="s">
        <v>78</v>
      </c>
      <c r="E10" s="3">
        <v>20002</v>
      </c>
      <c r="F10" s="1" t="s">
        <v>77</v>
      </c>
      <c r="G10" s="1" t="s">
        <v>78</v>
      </c>
      <c r="H10" s="4">
        <v>82.21</v>
      </c>
      <c r="I10" s="1" t="s">
        <v>85</v>
      </c>
      <c r="K10" s="1" t="s">
        <v>86</v>
      </c>
      <c r="N10" s="1" t="s">
        <v>41</v>
      </c>
      <c r="O10" s="1" t="s">
        <v>42</v>
      </c>
      <c r="P10" s="3">
        <v>8</v>
      </c>
      <c r="R10" s="1" t="s">
        <v>87</v>
      </c>
      <c r="S10" s="1" t="s">
        <v>44</v>
      </c>
      <c r="X10" s="1" t="s">
        <v>82</v>
      </c>
      <c r="AB10" s="4">
        <v>0</v>
      </c>
      <c r="AC10" s="4">
        <v>0</v>
      </c>
    </row>
    <row r="11" spans="1:32" x14ac:dyDescent="0.2">
      <c r="A11" s="1" t="s">
        <v>42</v>
      </c>
      <c r="B11" s="1" t="s">
        <v>42</v>
      </c>
      <c r="C11" s="1" t="s">
        <v>42</v>
      </c>
      <c r="D11" s="1" t="s">
        <v>78</v>
      </c>
      <c r="E11" s="3">
        <v>20003</v>
      </c>
      <c r="F11" s="1" t="s">
        <v>77</v>
      </c>
      <c r="G11" s="1" t="s">
        <v>78</v>
      </c>
      <c r="H11" s="4">
        <v>24</v>
      </c>
      <c r="I11" s="1" t="s">
        <v>88</v>
      </c>
      <c r="K11" s="1" t="s">
        <v>89</v>
      </c>
      <c r="N11" s="1" t="s">
        <v>41</v>
      </c>
      <c r="O11" s="1" t="s">
        <v>42</v>
      </c>
      <c r="P11" s="3">
        <v>9</v>
      </c>
      <c r="R11" s="1" t="s">
        <v>87</v>
      </c>
      <c r="S11" s="1" t="s">
        <v>44</v>
      </c>
      <c r="X11" s="1" t="s">
        <v>82</v>
      </c>
      <c r="AB11" s="4">
        <v>0</v>
      </c>
      <c r="AC11" s="4">
        <v>0</v>
      </c>
    </row>
    <row r="12" spans="1:32" x14ac:dyDescent="0.2">
      <c r="A12" s="1" t="s">
        <v>42</v>
      </c>
      <c r="B12" s="1" t="s">
        <v>42</v>
      </c>
      <c r="C12" s="1" t="s">
        <v>42</v>
      </c>
      <c r="D12" s="1" t="s">
        <v>78</v>
      </c>
      <c r="E12" s="3">
        <v>20004</v>
      </c>
      <c r="F12" s="1" t="s">
        <v>77</v>
      </c>
      <c r="G12" s="1" t="s">
        <v>78</v>
      </c>
      <c r="H12" s="4">
        <v>236</v>
      </c>
      <c r="I12" s="1" t="s">
        <v>90</v>
      </c>
      <c r="J12" s="1" t="s">
        <v>91</v>
      </c>
      <c r="K12" s="1" t="s">
        <v>89</v>
      </c>
      <c r="N12" s="1" t="s">
        <v>41</v>
      </c>
      <c r="O12" s="1" t="s">
        <v>42</v>
      </c>
      <c r="P12" s="3">
        <v>10</v>
      </c>
      <c r="R12" s="1" t="s">
        <v>92</v>
      </c>
      <c r="S12" s="1" t="s">
        <v>44</v>
      </c>
      <c r="X12" s="1" t="s">
        <v>82</v>
      </c>
      <c r="AB12" s="4">
        <v>0</v>
      </c>
      <c r="AC12" s="4">
        <v>0</v>
      </c>
    </row>
    <row r="13" spans="1:32" x14ac:dyDescent="0.2">
      <c r="A13" s="1" t="s">
        <v>42</v>
      </c>
      <c r="B13" s="1" t="s">
        <v>42</v>
      </c>
      <c r="C13" s="1" t="s">
        <v>42</v>
      </c>
      <c r="D13" s="1" t="s">
        <v>78</v>
      </c>
      <c r="E13" s="3">
        <v>20005</v>
      </c>
      <c r="F13" s="1" t="s">
        <v>77</v>
      </c>
      <c r="G13" s="1" t="s">
        <v>78</v>
      </c>
      <c r="H13" s="4">
        <v>405.17</v>
      </c>
      <c r="I13" s="1" t="s">
        <v>93</v>
      </c>
      <c r="K13" s="1" t="s">
        <v>89</v>
      </c>
      <c r="L13" s="1" t="s">
        <v>94</v>
      </c>
      <c r="M13" s="1" t="s">
        <v>95</v>
      </c>
      <c r="N13" s="1" t="s">
        <v>41</v>
      </c>
      <c r="O13" s="1" t="s">
        <v>42</v>
      </c>
      <c r="P13" s="3">
        <v>11</v>
      </c>
      <c r="R13" s="1" t="s">
        <v>96</v>
      </c>
      <c r="S13" s="1" t="s">
        <v>44</v>
      </c>
      <c r="X13" s="1" t="s">
        <v>82</v>
      </c>
      <c r="AB13" s="4">
        <v>0</v>
      </c>
      <c r="AC13" s="4">
        <v>0</v>
      </c>
    </row>
    <row r="14" spans="1:32" x14ac:dyDescent="0.2">
      <c r="A14" s="1" t="s">
        <v>97</v>
      </c>
      <c r="B14" s="1" t="s">
        <v>97</v>
      </c>
      <c r="C14" s="1" t="s">
        <v>98</v>
      </c>
      <c r="D14" s="1" t="s">
        <v>35</v>
      </c>
      <c r="E14" s="3">
        <v>57</v>
      </c>
      <c r="F14" s="1" t="s">
        <v>77</v>
      </c>
      <c r="G14" s="1" t="s">
        <v>99</v>
      </c>
      <c r="H14" s="4">
        <v>4008</v>
      </c>
      <c r="I14" s="1" t="s">
        <v>100</v>
      </c>
      <c r="J14" s="1" t="s">
        <v>101</v>
      </c>
      <c r="K14" s="1" t="s">
        <v>102</v>
      </c>
      <c r="N14" s="1" t="s">
        <v>41</v>
      </c>
      <c r="O14" s="1" t="s">
        <v>103</v>
      </c>
      <c r="P14" s="3">
        <v>21</v>
      </c>
      <c r="R14" s="1" t="s">
        <v>104</v>
      </c>
      <c r="S14" s="1" t="s">
        <v>44</v>
      </c>
      <c r="V14" s="1" t="s">
        <v>46</v>
      </c>
      <c r="W14" s="1" t="s">
        <v>47</v>
      </c>
      <c r="X14" s="1" t="s">
        <v>97</v>
      </c>
      <c r="AB14" s="4">
        <v>3900</v>
      </c>
      <c r="AC14" s="4">
        <v>858</v>
      </c>
      <c r="AF14" s="1" t="s">
        <v>105</v>
      </c>
    </row>
    <row r="15" spans="1:32" x14ac:dyDescent="0.2">
      <c r="A15" s="1" t="s">
        <v>106</v>
      </c>
      <c r="B15" s="1" t="s">
        <v>69</v>
      </c>
      <c r="C15" s="1" t="s">
        <v>107</v>
      </c>
      <c r="D15" s="1" t="s">
        <v>35</v>
      </c>
      <c r="E15" s="3">
        <v>541</v>
      </c>
      <c r="F15" s="1" t="s">
        <v>36</v>
      </c>
      <c r="G15" s="1" t="s">
        <v>108</v>
      </c>
      <c r="H15" s="4">
        <v>2460</v>
      </c>
      <c r="I15" s="1" t="s">
        <v>109</v>
      </c>
      <c r="J15" s="1" t="s">
        <v>110</v>
      </c>
      <c r="K15" s="1" t="s">
        <v>111</v>
      </c>
      <c r="N15" s="1" t="s">
        <v>41</v>
      </c>
      <c r="O15" s="1" t="s">
        <v>103</v>
      </c>
      <c r="P15" s="3">
        <v>22</v>
      </c>
      <c r="R15" s="1" t="s">
        <v>112</v>
      </c>
      <c r="S15" s="1" t="s">
        <v>44</v>
      </c>
      <c r="T15" s="1" t="s">
        <v>113</v>
      </c>
      <c r="V15" s="1" t="s">
        <v>46</v>
      </c>
      <c r="W15" s="1" t="s">
        <v>47</v>
      </c>
      <c r="X15" s="1" t="s">
        <v>107</v>
      </c>
      <c r="AB15" s="4">
        <v>2460</v>
      </c>
      <c r="AC15" s="4">
        <v>541.20000000000005</v>
      </c>
      <c r="AF15" s="1" t="s">
        <v>114</v>
      </c>
    </row>
    <row r="16" spans="1:32" x14ac:dyDescent="0.2">
      <c r="A16" s="1" t="s">
        <v>103</v>
      </c>
      <c r="B16" s="1" t="s">
        <v>103</v>
      </c>
      <c r="C16" s="1" t="s">
        <v>103</v>
      </c>
      <c r="D16" s="1" t="s">
        <v>78</v>
      </c>
      <c r="E16" s="3">
        <v>20007</v>
      </c>
      <c r="F16" s="1" t="s">
        <v>77</v>
      </c>
      <c r="G16" s="1" t="s">
        <v>78</v>
      </c>
      <c r="H16" s="4">
        <v>638.74</v>
      </c>
      <c r="I16" s="1" t="s">
        <v>115</v>
      </c>
      <c r="K16" s="1" t="s">
        <v>102</v>
      </c>
      <c r="N16" s="1" t="s">
        <v>116</v>
      </c>
      <c r="O16" s="1" t="s">
        <v>103</v>
      </c>
      <c r="P16" s="3">
        <v>13</v>
      </c>
      <c r="R16" s="1" t="s">
        <v>117</v>
      </c>
      <c r="S16" s="1" t="s">
        <v>44</v>
      </c>
      <c r="X16" s="1" t="s">
        <v>82</v>
      </c>
      <c r="AB16" s="4">
        <v>0</v>
      </c>
      <c r="AC16" s="4">
        <v>0</v>
      </c>
    </row>
    <row r="17" spans="1:32" x14ac:dyDescent="0.2">
      <c r="A17" s="1" t="s">
        <v>103</v>
      </c>
      <c r="B17" s="1" t="s">
        <v>103</v>
      </c>
      <c r="C17" s="1" t="s">
        <v>103</v>
      </c>
      <c r="D17" s="1" t="s">
        <v>78</v>
      </c>
      <c r="E17" s="3">
        <v>20008</v>
      </c>
      <c r="F17" s="1" t="s">
        <v>77</v>
      </c>
      <c r="G17" s="1" t="s">
        <v>78</v>
      </c>
      <c r="H17" s="4">
        <v>3935.9</v>
      </c>
      <c r="I17" s="1" t="s">
        <v>115</v>
      </c>
      <c r="K17" s="1" t="s">
        <v>102</v>
      </c>
      <c r="N17" s="1" t="s">
        <v>116</v>
      </c>
      <c r="O17" s="1" t="s">
        <v>103</v>
      </c>
      <c r="P17" s="3">
        <v>13</v>
      </c>
      <c r="R17" s="1" t="s">
        <v>118</v>
      </c>
      <c r="S17" s="1" t="s">
        <v>44</v>
      </c>
      <c r="X17" s="1" t="s">
        <v>82</v>
      </c>
      <c r="AB17" s="4">
        <v>0</v>
      </c>
      <c r="AC17" s="4">
        <v>0</v>
      </c>
    </row>
    <row r="18" spans="1:32" x14ac:dyDescent="0.2">
      <c r="A18" s="1" t="s">
        <v>103</v>
      </c>
      <c r="B18" s="1" t="s">
        <v>103</v>
      </c>
      <c r="C18" s="1" t="s">
        <v>103</v>
      </c>
      <c r="D18" s="1" t="s">
        <v>78</v>
      </c>
      <c r="E18" s="3">
        <v>20009</v>
      </c>
      <c r="F18" s="1" t="s">
        <v>77</v>
      </c>
      <c r="G18" s="1" t="s">
        <v>78</v>
      </c>
      <c r="H18" s="4">
        <v>347.83</v>
      </c>
      <c r="I18" s="1" t="s">
        <v>119</v>
      </c>
      <c r="K18" s="1" t="s">
        <v>102</v>
      </c>
      <c r="N18" s="1" t="s">
        <v>116</v>
      </c>
      <c r="O18" s="1" t="s">
        <v>103</v>
      </c>
      <c r="P18" s="3">
        <v>14</v>
      </c>
      <c r="R18" s="1" t="s">
        <v>120</v>
      </c>
      <c r="S18" s="1" t="s">
        <v>44</v>
      </c>
      <c r="X18" s="1" t="s">
        <v>82</v>
      </c>
      <c r="AB18" s="4">
        <v>0</v>
      </c>
      <c r="AC18" s="4">
        <v>0</v>
      </c>
    </row>
    <row r="19" spans="1:32" x14ac:dyDescent="0.2">
      <c r="A19" s="1" t="s">
        <v>103</v>
      </c>
      <c r="B19" s="1" t="s">
        <v>103</v>
      </c>
      <c r="C19" s="1" t="s">
        <v>103</v>
      </c>
      <c r="D19" s="1" t="s">
        <v>78</v>
      </c>
      <c r="E19" s="3">
        <v>20010</v>
      </c>
      <c r="F19" s="1" t="s">
        <v>77</v>
      </c>
      <c r="G19" s="1" t="s">
        <v>78</v>
      </c>
      <c r="H19" s="4">
        <v>18.86</v>
      </c>
      <c r="I19" s="1" t="s">
        <v>121</v>
      </c>
      <c r="K19" s="1" t="s">
        <v>102</v>
      </c>
      <c r="N19" s="1" t="s">
        <v>116</v>
      </c>
      <c r="O19" s="1" t="s">
        <v>103</v>
      </c>
      <c r="P19" s="3">
        <v>15</v>
      </c>
      <c r="R19" s="1" t="s">
        <v>122</v>
      </c>
      <c r="S19" s="1" t="s">
        <v>44</v>
      </c>
      <c r="X19" s="1" t="s">
        <v>82</v>
      </c>
      <c r="AB19" s="4">
        <v>0</v>
      </c>
      <c r="AC19" s="4">
        <v>0</v>
      </c>
    </row>
    <row r="20" spans="1:32" x14ac:dyDescent="0.2">
      <c r="A20" s="1" t="s">
        <v>103</v>
      </c>
      <c r="B20" s="1" t="s">
        <v>103</v>
      </c>
      <c r="C20" s="1" t="s">
        <v>103</v>
      </c>
      <c r="D20" s="1" t="s">
        <v>78</v>
      </c>
      <c r="E20" s="3">
        <v>20011</v>
      </c>
      <c r="F20" s="1" t="s">
        <v>77</v>
      </c>
      <c r="G20" s="1" t="s">
        <v>78</v>
      </c>
      <c r="H20" s="4">
        <v>151</v>
      </c>
      <c r="I20" s="1" t="s">
        <v>123</v>
      </c>
      <c r="K20" s="1" t="s">
        <v>102</v>
      </c>
      <c r="N20" s="1" t="s">
        <v>116</v>
      </c>
      <c r="O20" s="1" t="s">
        <v>103</v>
      </c>
      <c r="P20" s="3">
        <v>16</v>
      </c>
      <c r="R20" s="1" t="s">
        <v>124</v>
      </c>
      <c r="S20" s="1" t="s">
        <v>44</v>
      </c>
      <c r="X20" s="1" t="s">
        <v>82</v>
      </c>
      <c r="AB20" s="4">
        <v>0</v>
      </c>
      <c r="AC20" s="4">
        <v>0</v>
      </c>
    </row>
    <row r="21" spans="1:32" x14ac:dyDescent="0.2">
      <c r="A21" s="1" t="s">
        <v>103</v>
      </c>
      <c r="B21" s="1" t="s">
        <v>103</v>
      </c>
      <c r="C21" s="1" t="s">
        <v>103</v>
      </c>
      <c r="D21" s="1" t="s">
        <v>78</v>
      </c>
      <c r="E21" s="3">
        <v>20012</v>
      </c>
      <c r="F21" s="1" t="s">
        <v>77</v>
      </c>
      <c r="G21" s="1" t="s">
        <v>78</v>
      </c>
      <c r="H21" s="4">
        <v>86.38</v>
      </c>
      <c r="I21" s="1" t="s">
        <v>125</v>
      </c>
      <c r="K21" s="1" t="s">
        <v>102</v>
      </c>
      <c r="N21" s="1" t="s">
        <v>116</v>
      </c>
      <c r="O21" s="1" t="s">
        <v>103</v>
      </c>
      <c r="P21" s="3">
        <v>17</v>
      </c>
      <c r="R21" s="1" t="s">
        <v>126</v>
      </c>
      <c r="S21" s="1" t="s">
        <v>44</v>
      </c>
      <c r="X21" s="1" t="s">
        <v>82</v>
      </c>
      <c r="AB21" s="4">
        <v>0</v>
      </c>
      <c r="AC21" s="4">
        <v>0</v>
      </c>
    </row>
    <row r="22" spans="1:32" x14ac:dyDescent="0.2">
      <c r="A22" s="1" t="s">
        <v>103</v>
      </c>
      <c r="B22" s="1" t="s">
        <v>103</v>
      </c>
      <c r="C22" s="1" t="s">
        <v>103</v>
      </c>
      <c r="D22" s="1" t="s">
        <v>78</v>
      </c>
      <c r="E22" s="3">
        <v>20013</v>
      </c>
      <c r="F22" s="1" t="s">
        <v>77</v>
      </c>
      <c r="G22" s="1" t="s">
        <v>78</v>
      </c>
      <c r="H22" s="4">
        <v>1909.17</v>
      </c>
      <c r="I22" s="1" t="s">
        <v>127</v>
      </c>
      <c r="K22" s="1" t="s">
        <v>102</v>
      </c>
      <c r="N22" s="1" t="s">
        <v>116</v>
      </c>
      <c r="O22" s="1" t="s">
        <v>103</v>
      </c>
      <c r="P22" s="3">
        <v>18</v>
      </c>
      <c r="R22" s="1" t="s">
        <v>128</v>
      </c>
      <c r="S22" s="1" t="s">
        <v>44</v>
      </c>
      <c r="X22" s="1" t="s">
        <v>82</v>
      </c>
      <c r="AB22" s="4">
        <v>0</v>
      </c>
      <c r="AC22" s="4">
        <v>0</v>
      </c>
    </row>
    <row r="23" spans="1:32" x14ac:dyDescent="0.2">
      <c r="A23" s="1" t="s">
        <v>103</v>
      </c>
      <c r="B23" s="1" t="s">
        <v>103</v>
      </c>
      <c r="C23" s="1" t="s">
        <v>103</v>
      </c>
      <c r="D23" s="1" t="s">
        <v>78</v>
      </c>
      <c r="E23" s="3">
        <v>20014</v>
      </c>
      <c r="F23" s="1" t="s">
        <v>77</v>
      </c>
      <c r="G23" s="1" t="s">
        <v>78</v>
      </c>
      <c r="H23" s="4">
        <v>11203.69</v>
      </c>
      <c r="I23" s="1" t="s">
        <v>127</v>
      </c>
      <c r="K23" s="1" t="s">
        <v>102</v>
      </c>
      <c r="N23" s="1" t="s">
        <v>116</v>
      </c>
      <c r="O23" s="1" t="s">
        <v>103</v>
      </c>
      <c r="P23" s="3">
        <v>19</v>
      </c>
      <c r="R23" s="1" t="s">
        <v>129</v>
      </c>
      <c r="S23" s="1" t="s">
        <v>44</v>
      </c>
      <c r="X23" s="1" t="s">
        <v>82</v>
      </c>
      <c r="AB23" s="4">
        <v>0</v>
      </c>
      <c r="AC23" s="4">
        <v>0</v>
      </c>
    </row>
    <row r="24" spans="1:32" x14ac:dyDescent="0.2">
      <c r="A24" s="1" t="s">
        <v>103</v>
      </c>
      <c r="B24" s="1" t="s">
        <v>103</v>
      </c>
      <c r="C24" s="1" t="s">
        <v>103</v>
      </c>
      <c r="D24" s="1" t="s">
        <v>78</v>
      </c>
      <c r="E24" s="3">
        <v>20015</v>
      </c>
      <c r="F24" s="1" t="s">
        <v>77</v>
      </c>
      <c r="G24" s="1" t="s">
        <v>78</v>
      </c>
      <c r="H24" s="4">
        <v>8291.81</v>
      </c>
      <c r="I24" s="1" t="s">
        <v>130</v>
      </c>
      <c r="K24" s="1" t="s">
        <v>131</v>
      </c>
      <c r="N24" s="1" t="s">
        <v>116</v>
      </c>
      <c r="O24" s="1" t="s">
        <v>103</v>
      </c>
      <c r="P24" s="3">
        <v>20</v>
      </c>
      <c r="R24" s="1" t="s">
        <v>132</v>
      </c>
      <c r="S24" s="1" t="s">
        <v>44</v>
      </c>
      <c r="X24" s="1" t="s">
        <v>82</v>
      </c>
      <c r="AB24" s="4">
        <v>0</v>
      </c>
      <c r="AC24" s="4">
        <v>0</v>
      </c>
    </row>
    <row r="25" spans="1:32" x14ac:dyDescent="0.2">
      <c r="A25" s="1" t="s">
        <v>133</v>
      </c>
      <c r="B25" s="1" t="s">
        <v>134</v>
      </c>
      <c r="C25" s="1" t="s">
        <v>103</v>
      </c>
      <c r="D25" s="1" t="s">
        <v>35</v>
      </c>
      <c r="E25" s="3">
        <v>1</v>
      </c>
      <c r="F25" s="1" t="s">
        <v>36</v>
      </c>
      <c r="G25" s="1" t="s">
        <v>135</v>
      </c>
      <c r="H25" s="4">
        <v>2365.3000000000002</v>
      </c>
      <c r="I25" s="1" t="s">
        <v>136</v>
      </c>
      <c r="J25" s="1" t="s">
        <v>137</v>
      </c>
      <c r="K25" s="1" t="s">
        <v>89</v>
      </c>
      <c r="N25" s="1" t="s">
        <v>41</v>
      </c>
      <c r="O25" s="1" t="s">
        <v>138</v>
      </c>
      <c r="P25" s="3">
        <v>26</v>
      </c>
      <c r="R25" s="1" t="s">
        <v>139</v>
      </c>
      <c r="S25" s="1" t="s">
        <v>44</v>
      </c>
      <c r="V25" s="1" t="s">
        <v>46</v>
      </c>
      <c r="W25" s="1" t="s">
        <v>47</v>
      </c>
      <c r="X25" s="1" t="s">
        <v>134</v>
      </c>
      <c r="AB25" s="4">
        <v>2365.3000000000002</v>
      </c>
      <c r="AC25" s="4">
        <v>520.37</v>
      </c>
      <c r="AF25" s="1" t="s">
        <v>140</v>
      </c>
    </row>
    <row r="26" spans="1:32" x14ac:dyDescent="0.2">
      <c r="A26" s="1" t="s">
        <v>141</v>
      </c>
      <c r="B26" s="1" t="s">
        <v>142</v>
      </c>
      <c r="C26" s="1" t="s">
        <v>143</v>
      </c>
      <c r="D26" s="1" t="s">
        <v>35</v>
      </c>
      <c r="E26" s="3">
        <v>561</v>
      </c>
      <c r="F26" s="1" t="s">
        <v>36</v>
      </c>
      <c r="G26" s="1" t="s">
        <v>144</v>
      </c>
      <c r="H26" s="4">
        <v>60.89</v>
      </c>
      <c r="I26" s="1" t="s">
        <v>145</v>
      </c>
      <c r="J26" s="1" t="s">
        <v>146</v>
      </c>
      <c r="K26" s="1" t="s">
        <v>147</v>
      </c>
      <c r="L26" s="1" t="s">
        <v>148</v>
      </c>
      <c r="M26" s="1" t="s">
        <v>149</v>
      </c>
      <c r="N26" s="1" t="s">
        <v>41</v>
      </c>
      <c r="O26" s="1" t="s">
        <v>138</v>
      </c>
      <c r="P26" s="3">
        <v>23</v>
      </c>
      <c r="R26" s="1" t="s">
        <v>150</v>
      </c>
      <c r="S26" s="1" t="s">
        <v>44</v>
      </c>
      <c r="T26" s="1" t="s">
        <v>151</v>
      </c>
      <c r="V26" s="1" t="s">
        <v>65</v>
      </c>
      <c r="W26" s="1" t="s">
        <v>66</v>
      </c>
      <c r="X26" s="1" t="s">
        <v>82</v>
      </c>
      <c r="AB26" s="4">
        <v>60.89</v>
      </c>
      <c r="AC26" s="4">
        <v>6.09</v>
      </c>
      <c r="AF26" s="1" t="s">
        <v>152</v>
      </c>
    </row>
    <row r="27" spans="1:32" x14ac:dyDescent="0.2">
      <c r="A27" s="1" t="s">
        <v>141</v>
      </c>
      <c r="B27" s="1" t="s">
        <v>142</v>
      </c>
      <c r="C27" s="1" t="s">
        <v>153</v>
      </c>
      <c r="D27" s="1" t="s">
        <v>35</v>
      </c>
      <c r="E27" s="3">
        <v>563</v>
      </c>
      <c r="F27" s="1" t="s">
        <v>36</v>
      </c>
      <c r="G27" s="1" t="s">
        <v>154</v>
      </c>
      <c r="H27" s="4">
        <v>140.81</v>
      </c>
      <c r="I27" s="1" t="s">
        <v>145</v>
      </c>
      <c r="J27" s="1" t="s">
        <v>146</v>
      </c>
      <c r="K27" s="1" t="s">
        <v>147</v>
      </c>
      <c r="L27" s="1" t="s">
        <v>148</v>
      </c>
      <c r="M27" s="1" t="s">
        <v>149</v>
      </c>
      <c r="N27" s="1" t="s">
        <v>41</v>
      </c>
      <c r="O27" s="1" t="s">
        <v>138</v>
      </c>
      <c r="P27" s="3">
        <v>23</v>
      </c>
      <c r="R27" s="1" t="s">
        <v>155</v>
      </c>
      <c r="S27" s="1" t="s">
        <v>44</v>
      </c>
      <c r="T27" s="1" t="s">
        <v>151</v>
      </c>
      <c r="V27" s="1" t="s">
        <v>65</v>
      </c>
      <c r="W27" s="1" t="s">
        <v>66</v>
      </c>
      <c r="X27" s="1" t="s">
        <v>82</v>
      </c>
      <c r="AB27" s="4">
        <v>140.81</v>
      </c>
      <c r="AC27" s="4">
        <v>15.24</v>
      </c>
      <c r="AF27" s="1" t="s">
        <v>156</v>
      </c>
    </row>
    <row r="28" spans="1:32" x14ac:dyDescent="0.2">
      <c r="A28" s="1" t="s">
        <v>157</v>
      </c>
      <c r="B28" s="1" t="s">
        <v>142</v>
      </c>
      <c r="C28" s="1" t="s">
        <v>158</v>
      </c>
      <c r="D28" s="1" t="s">
        <v>35</v>
      </c>
      <c r="E28" s="3">
        <v>565</v>
      </c>
      <c r="F28" s="1" t="s">
        <v>36</v>
      </c>
      <c r="G28" s="1" t="s">
        <v>159</v>
      </c>
      <c r="H28" s="4">
        <v>796.65</v>
      </c>
      <c r="I28" s="1" t="s">
        <v>160</v>
      </c>
      <c r="J28" s="1" t="s">
        <v>161</v>
      </c>
      <c r="K28" s="1" t="s">
        <v>111</v>
      </c>
      <c r="L28" s="1" t="s">
        <v>148</v>
      </c>
      <c r="M28" s="1" t="s">
        <v>162</v>
      </c>
      <c r="N28" s="1" t="s">
        <v>41</v>
      </c>
      <c r="O28" s="1" t="s">
        <v>138</v>
      </c>
      <c r="P28" s="3">
        <v>25</v>
      </c>
      <c r="R28" s="1" t="s">
        <v>163</v>
      </c>
      <c r="S28" s="1" t="s">
        <v>44</v>
      </c>
      <c r="T28" s="1" t="s">
        <v>164</v>
      </c>
      <c r="V28" s="1" t="s">
        <v>46</v>
      </c>
      <c r="W28" s="1" t="s">
        <v>47</v>
      </c>
      <c r="X28" s="1" t="s">
        <v>143</v>
      </c>
      <c r="AB28" s="4">
        <v>796.65</v>
      </c>
      <c r="AC28" s="4">
        <v>175.26</v>
      </c>
      <c r="AF28" s="1" t="s">
        <v>165</v>
      </c>
    </row>
    <row r="29" spans="1:32" x14ac:dyDescent="0.2">
      <c r="A29" s="1" t="s">
        <v>106</v>
      </c>
      <c r="B29" s="1" t="s">
        <v>98</v>
      </c>
      <c r="C29" s="1" t="s">
        <v>98</v>
      </c>
      <c r="D29" s="1" t="s">
        <v>35</v>
      </c>
      <c r="E29" s="3">
        <v>579</v>
      </c>
      <c r="F29" s="1" t="s">
        <v>36</v>
      </c>
      <c r="G29" s="1" t="s">
        <v>166</v>
      </c>
      <c r="H29" s="4">
        <v>9.69</v>
      </c>
      <c r="I29" s="1" t="s">
        <v>145</v>
      </c>
      <c r="J29" s="1" t="s">
        <v>146</v>
      </c>
      <c r="K29" s="1" t="s">
        <v>147</v>
      </c>
      <c r="L29" s="1" t="s">
        <v>148</v>
      </c>
      <c r="M29" s="1" t="s">
        <v>149</v>
      </c>
      <c r="N29" s="1" t="s">
        <v>41</v>
      </c>
      <c r="O29" s="1" t="s">
        <v>138</v>
      </c>
      <c r="P29" s="3">
        <v>23</v>
      </c>
      <c r="R29" s="1" t="s">
        <v>167</v>
      </c>
      <c r="S29" s="1" t="s">
        <v>44</v>
      </c>
      <c r="T29" s="1" t="s">
        <v>151</v>
      </c>
      <c r="V29" s="1" t="s">
        <v>65</v>
      </c>
      <c r="W29" s="1" t="s">
        <v>66</v>
      </c>
      <c r="X29" s="1" t="s">
        <v>98</v>
      </c>
      <c r="AB29" s="4">
        <v>9.69</v>
      </c>
      <c r="AC29" s="4">
        <v>2.13</v>
      </c>
      <c r="AF29" s="1" t="s">
        <v>156</v>
      </c>
    </row>
    <row r="30" spans="1:32" x14ac:dyDescent="0.2">
      <c r="A30" s="1" t="s">
        <v>106</v>
      </c>
      <c r="B30" s="1" t="s">
        <v>98</v>
      </c>
      <c r="C30" s="1" t="s">
        <v>98</v>
      </c>
      <c r="D30" s="1" t="s">
        <v>35</v>
      </c>
      <c r="E30" s="3">
        <v>580</v>
      </c>
      <c r="F30" s="1" t="s">
        <v>36</v>
      </c>
      <c r="G30" s="1" t="s">
        <v>168</v>
      </c>
      <c r="H30" s="4">
        <v>884.85</v>
      </c>
      <c r="I30" s="1" t="s">
        <v>145</v>
      </c>
      <c r="J30" s="1" t="s">
        <v>146</v>
      </c>
      <c r="K30" s="1" t="s">
        <v>147</v>
      </c>
      <c r="L30" s="1" t="s">
        <v>148</v>
      </c>
      <c r="M30" s="1" t="s">
        <v>149</v>
      </c>
      <c r="N30" s="1" t="s">
        <v>41</v>
      </c>
      <c r="O30" s="1" t="s">
        <v>138</v>
      </c>
      <c r="P30" s="3">
        <v>23</v>
      </c>
      <c r="R30" s="1" t="s">
        <v>169</v>
      </c>
      <c r="S30" s="1" t="s">
        <v>44</v>
      </c>
      <c r="T30" s="1" t="s">
        <v>151</v>
      </c>
      <c r="V30" s="1" t="s">
        <v>65</v>
      </c>
      <c r="W30" s="1" t="s">
        <v>66</v>
      </c>
      <c r="X30" s="1" t="s">
        <v>98</v>
      </c>
      <c r="AB30" s="4">
        <v>884.85</v>
      </c>
      <c r="AC30" s="4">
        <v>118.42</v>
      </c>
      <c r="AF30" s="1" t="s">
        <v>152</v>
      </c>
    </row>
    <row r="31" spans="1:32" x14ac:dyDescent="0.2">
      <c r="A31" s="1" t="s">
        <v>98</v>
      </c>
      <c r="B31" s="1" t="s">
        <v>170</v>
      </c>
      <c r="C31" s="1" t="s">
        <v>98</v>
      </c>
      <c r="D31" s="1" t="s">
        <v>35</v>
      </c>
      <c r="E31" s="3">
        <v>581</v>
      </c>
      <c r="F31" s="1" t="s">
        <v>36</v>
      </c>
      <c r="G31" s="1" t="s">
        <v>171</v>
      </c>
      <c r="H31" s="4">
        <v>2964</v>
      </c>
      <c r="I31" s="1" t="s">
        <v>172</v>
      </c>
      <c r="J31" s="1" t="s">
        <v>173</v>
      </c>
      <c r="K31" s="1" t="s">
        <v>174</v>
      </c>
      <c r="L31" s="1" t="s">
        <v>175</v>
      </c>
      <c r="M31" s="1" t="s">
        <v>176</v>
      </c>
      <c r="N31" s="1" t="s">
        <v>41</v>
      </c>
      <c r="O31" s="1" t="s">
        <v>138</v>
      </c>
      <c r="P31" s="3">
        <v>24</v>
      </c>
      <c r="R31" s="1" t="s">
        <v>177</v>
      </c>
      <c r="S31" s="1" t="s">
        <v>44</v>
      </c>
      <c r="T31" s="1" t="s">
        <v>178</v>
      </c>
      <c r="V31" s="1" t="s">
        <v>65</v>
      </c>
      <c r="W31" s="1" t="s">
        <v>66</v>
      </c>
      <c r="X31" s="1" t="s">
        <v>170</v>
      </c>
      <c r="AB31" s="4">
        <v>2964</v>
      </c>
      <c r="AC31" s="4">
        <v>0</v>
      </c>
      <c r="AF31" s="1" t="s">
        <v>67</v>
      </c>
    </row>
    <row r="32" spans="1:32" x14ac:dyDescent="0.2">
      <c r="A32" s="1" t="s">
        <v>106</v>
      </c>
      <c r="B32" s="1" t="s">
        <v>179</v>
      </c>
      <c r="C32" s="1" t="s">
        <v>180</v>
      </c>
      <c r="D32" s="1" t="s">
        <v>35</v>
      </c>
      <c r="E32" s="3">
        <v>1</v>
      </c>
      <c r="F32" s="1" t="s">
        <v>77</v>
      </c>
      <c r="G32" s="1" t="s">
        <v>181</v>
      </c>
      <c r="H32" s="4">
        <v>1870.4</v>
      </c>
      <c r="I32" s="1" t="s">
        <v>182</v>
      </c>
      <c r="J32" s="1" t="s">
        <v>183</v>
      </c>
      <c r="K32" s="1" t="s">
        <v>102</v>
      </c>
      <c r="L32" s="1" t="s">
        <v>148</v>
      </c>
      <c r="M32" s="1" t="s">
        <v>184</v>
      </c>
      <c r="N32" s="1" t="s">
        <v>41</v>
      </c>
      <c r="O32" s="1" t="s">
        <v>68</v>
      </c>
      <c r="P32" s="3">
        <v>27</v>
      </c>
      <c r="R32" s="1" t="s">
        <v>185</v>
      </c>
      <c r="S32" s="1" t="s">
        <v>44</v>
      </c>
      <c r="T32" s="1" t="s">
        <v>186</v>
      </c>
      <c r="V32" s="1" t="s">
        <v>46</v>
      </c>
      <c r="W32" s="1" t="s">
        <v>47</v>
      </c>
      <c r="X32" s="1" t="s">
        <v>179</v>
      </c>
      <c r="AB32" s="4">
        <v>1820</v>
      </c>
      <c r="AC32" s="4">
        <v>400.4</v>
      </c>
      <c r="AF32" s="1" t="s">
        <v>187</v>
      </c>
    </row>
    <row r="33" spans="1:32" x14ac:dyDescent="0.2">
      <c r="A33" s="1" t="s">
        <v>32</v>
      </c>
      <c r="B33" s="1" t="s">
        <v>103</v>
      </c>
      <c r="C33" s="1" t="s">
        <v>32</v>
      </c>
      <c r="D33" s="1" t="s">
        <v>35</v>
      </c>
      <c r="E33" s="3">
        <v>2</v>
      </c>
      <c r="F33" s="1" t="s">
        <v>77</v>
      </c>
      <c r="G33" s="1" t="s">
        <v>188</v>
      </c>
      <c r="H33" s="4">
        <v>3789.78</v>
      </c>
      <c r="I33" s="1" t="s">
        <v>189</v>
      </c>
      <c r="J33" s="1" t="s">
        <v>190</v>
      </c>
      <c r="K33" s="1" t="s">
        <v>102</v>
      </c>
      <c r="N33" s="1" t="s">
        <v>41</v>
      </c>
      <c r="O33" s="1" t="s">
        <v>68</v>
      </c>
      <c r="P33" s="3">
        <v>31</v>
      </c>
      <c r="R33" s="1" t="s">
        <v>191</v>
      </c>
      <c r="S33" s="1" t="s">
        <v>44</v>
      </c>
      <c r="V33" s="1" t="s">
        <v>46</v>
      </c>
      <c r="W33" s="1" t="s">
        <v>47</v>
      </c>
      <c r="X33" s="1" t="s">
        <v>32</v>
      </c>
      <c r="AB33" s="4">
        <v>3687.66</v>
      </c>
      <c r="AC33" s="4">
        <v>811.29</v>
      </c>
      <c r="AF33" s="1" t="s">
        <v>187</v>
      </c>
    </row>
    <row r="34" spans="1:32" x14ac:dyDescent="0.2">
      <c r="A34" s="1" t="s">
        <v>97</v>
      </c>
      <c r="B34" s="1" t="s">
        <v>97</v>
      </c>
      <c r="C34" s="1" t="s">
        <v>98</v>
      </c>
      <c r="D34" s="1" t="s">
        <v>35</v>
      </c>
      <c r="E34" s="3">
        <v>58</v>
      </c>
      <c r="F34" s="1" t="s">
        <v>77</v>
      </c>
      <c r="G34" s="1" t="s">
        <v>192</v>
      </c>
      <c r="H34" s="4">
        <v>186.61</v>
      </c>
      <c r="I34" s="1" t="s">
        <v>193</v>
      </c>
      <c r="J34" s="1" t="s">
        <v>194</v>
      </c>
      <c r="K34" s="1" t="s">
        <v>102</v>
      </c>
      <c r="N34" s="1" t="s">
        <v>41</v>
      </c>
      <c r="O34" s="1" t="s">
        <v>68</v>
      </c>
      <c r="P34" s="3">
        <v>28</v>
      </c>
      <c r="R34" s="1" t="s">
        <v>195</v>
      </c>
      <c r="S34" s="1" t="s">
        <v>44</v>
      </c>
      <c r="T34" s="1" t="s">
        <v>196</v>
      </c>
      <c r="V34" s="1" t="s">
        <v>65</v>
      </c>
      <c r="W34" s="1" t="s">
        <v>66</v>
      </c>
      <c r="X34" s="1" t="s">
        <v>197</v>
      </c>
      <c r="AB34" s="4">
        <v>232.76</v>
      </c>
      <c r="AC34" s="4">
        <v>0</v>
      </c>
      <c r="AF34" s="1" t="s">
        <v>198</v>
      </c>
    </row>
    <row r="35" spans="1:32" x14ac:dyDescent="0.2">
      <c r="A35" s="1" t="s">
        <v>199</v>
      </c>
      <c r="B35" s="1" t="s">
        <v>200</v>
      </c>
      <c r="C35" s="1" t="s">
        <v>98</v>
      </c>
      <c r="D35" s="1" t="s">
        <v>35</v>
      </c>
      <c r="E35" s="3">
        <v>571</v>
      </c>
      <c r="F35" s="1" t="s">
        <v>36</v>
      </c>
      <c r="G35" s="1" t="s">
        <v>201</v>
      </c>
      <c r="H35" s="4">
        <v>1500</v>
      </c>
      <c r="I35" s="1" t="s">
        <v>202</v>
      </c>
      <c r="J35" s="1" t="s">
        <v>203</v>
      </c>
      <c r="K35" s="1" t="s">
        <v>204</v>
      </c>
      <c r="N35" s="1" t="s">
        <v>205</v>
      </c>
      <c r="O35" s="1" t="s">
        <v>68</v>
      </c>
      <c r="P35" s="3">
        <v>29</v>
      </c>
      <c r="R35" s="1" t="s">
        <v>206</v>
      </c>
      <c r="S35" s="1" t="s">
        <v>44</v>
      </c>
      <c r="T35" s="1" t="s">
        <v>207</v>
      </c>
      <c r="V35" s="1" t="s">
        <v>46</v>
      </c>
      <c r="W35" s="1" t="s">
        <v>47</v>
      </c>
      <c r="X35" s="1" t="s">
        <v>200</v>
      </c>
      <c r="AB35" s="4">
        <v>1500</v>
      </c>
      <c r="AC35" s="4">
        <v>330</v>
      </c>
      <c r="AF35" s="1" t="s">
        <v>208</v>
      </c>
    </row>
    <row r="36" spans="1:32" x14ac:dyDescent="0.2">
      <c r="A36" s="1" t="s">
        <v>199</v>
      </c>
      <c r="B36" s="1" t="s">
        <v>200</v>
      </c>
      <c r="C36" s="1" t="s">
        <v>98</v>
      </c>
      <c r="D36" s="1" t="s">
        <v>35</v>
      </c>
      <c r="E36" s="3">
        <v>572</v>
      </c>
      <c r="F36" s="1" t="s">
        <v>36</v>
      </c>
      <c r="G36" s="1" t="s">
        <v>209</v>
      </c>
      <c r="H36" s="4">
        <v>750</v>
      </c>
      <c r="I36" s="1" t="s">
        <v>202</v>
      </c>
      <c r="J36" s="1" t="s">
        <v>203</v>
      </c>
      <c r="K36" s="1" t="s">
        <v>204</v>
      </c>
      <c r="N36" s="1" t="s">
        <v>205</v>
      </c>
      <c r="O36" s="1" t="s">
        <v>68</v>
      </c>
      <c r="P36" s="3">
        <v>30</v>
      </c>
      <c r="R36" s="1" t="s">
        <v>210</v>
      </c>
      <c r="S36" s="1" t="s">
        <v>44</v>
      </c>
      <c r="T36" s="1" t="s">
        <v>207</v>
      </c>
      <c r="V36" s="1" t="s">
        <v>46</v>
      </c>
      <c r="W36" s="1" t="s">
        <v>47</v>
      </c>
      <c r="X36" s="1" t="s">
        <v>200</v>
      </c>
      <c r="AB36" s="4">
        <v>750</v>
      </c>
      <c r="AC36" s="4">
        <v>165</v>
      </c>
      <c r="AF36" s="1" t="s">
        <v>211</v>
      </c>
    </row>
    <row r="37" spans="1:32" x14ac:dyDescent="0.2">
      <c r="A37" s="1" t="s">
        <v>106</v>
      </c>
      <c r="B37" s="1" t="s">
        <v>212</v>
      </c>
      <c r="C37" s="1" t="s">
        <v>32</v>
      </c>
      <c r="D37" s="1" t="s">
        <v>35</v>
      </c>
      <c r="E37" s="3">
        <v>3</v>
      </c>
      <c r="F37" s="1" t="s">
        <v>77</v>
      </c>
      <c r="G37" s="1" t="s">
        <v>213</v>
      </c>
      <c r="H37" s="4">
        <v>1909.44</v>
      </c>
      <c r="I37" s="1" t="s">
        <v>214</v>
      </c>
      <c r="J37" s="1" t="s">
        <v>215</v>
      </c>
      <c r="K37" s="1" t="s">
        <v>216</v>
      </c>
      <c r="N37" s="1" t="s">
        <v>41</v>
      </c>
      <c r="O37" s="1" t="s">
        <v>217</v>
      </c>
      <c r="P37" s="3">
        <v>33</v>
      </c>
      <c r="R37" s="1" t="s">
        <v>218</v>
      </c>
      <c r="S37" s="1" t="s">
        <v>44</v>
      </c>
      <c r="V37" s="1" t="s">
        <v>46</v>
      </c>
      <c r="W37" s="1" t="s">
        <v>47</v>
      </c>
      <c r="X37" s="1" t="s">
        <v>42</v>
      </c>
      <c r="AB37" s="4">
        <v>1872</v>
      </c>
      <c r="AC37" s="4">
        <v>411.84</v>
      </c>
      <c r="AF37" s="1" t="s">
        <v>105</v>
      </c>
    </row>
    <row r="38" spans="1:32" x14ac:dyDescent="0.2">
      <c r="A38" s="1" t="s">
        <v>219</v>
      </c>
      <c r="B38" s="1" t="s">
        <v>220</v>
      </c>
      <c r="C38" s="1" t="s">
        <v>221</v>
      </c>
      <c r="D38" s="1" t="s">
        <v>35</v>
      </c>
      <c r="E38" s="3">
        <v>371</v>
      </c>
      <c r="F38" s="1" t="s">
        <v>36</v>
      </c>
      <c r="G38" s="1" t="s">
        <v>222</v>
      </c>
      <c r="H38" s="4">
        <v>4013.01</v>
      </c>
      <c r="I38" s="1" t="s">
        <v>223</v>
      </c>
      <c r="J38" s="1" t="s">
        <v>224</v>
      </c>
      <c r="K38" s="1" t="s">
        <v>131</v>
      </c>
      <c r="L38" s="1" t="s">
        <v>225</v>
      </c>
      <c r="M38" s="1" t="s">
        <v>226</v>
      </c>
      <c r="N38" s="1" t="s">
        <v>41</v>
      </c>
      <c r="O38" s="1" t="s">
        <v>217</v>
      </c>
      <c r="P38" s="3">
        <v>32</v>
      </c>
      <c r="R38" s="1" t="s">
        <v>227</v>
      </c>
      <c r="S38" s="1" t="s">
        <v>44</v>
      </c>
      <c r="T38" s="1" t="s">
        <v>228</v>
      </c>
      <c r="V38" s="1" t="s">
        <v>65</v>
      </c>
      <c r="W38" s="1" t="s">
        <v>66</v>
      </c>
      <c r="X38" s="1" t="s">
        <v>221</v>
      </c>
      <c r="AB38" s="4">
        <v>4013.01</v>
      </c>
      <c r="AC38" s="4">
        <v>22.24</v>
      </c>
      <c r="AF38" s="1" t="s">
        <v>229</v>
      </c>
    </row>
    <row r="39" spans="1:32" x14ac:dyDescent="0.2">
      <c r="A39" s="1" t="s">
        <v>219</v>
      </c>
      <c r="B39" s="1" t="s">
        <v>220</v>
      </c>
      <c r="C39" s="1" t="s">
        <v>221</v>
      </c>
      <c r="D39" s="1" t="s">
        <v>35</v>
      </c>
      <c r="E39" s="3">
        <v>372</v>
      </c>
      <c r="F39" s="1" t="s">
        <v>36</v>
      </c>
      <c r="G39" s="1" t="s">
        <v>230</v>
      </c>
      <c r="H39" s="4">
        <v>1498.88</v>
      </c>
      <c r="I39" s="1" t="s">
        <v>223</v>
      </c>
      <c r="J39" s="1" t="s">
        <v>224</v>
      </c>
      <c r="K39" s="1" t="s">
        <v>131</v>
      </c>
      <c r="L39" s="1" t="s">
        <v>225</v>
      </c>
      <c r="M39" s="1" t="s">
        <v>226</v>
      </c>
      <c r="N39" s="1" t="s">
        <v>41</v>
      </c>
      <c r="O39" s="1" t="s">
        <v>217</v>
      </c>
      <c r="P39" s="3">
        <v>32</v>
      </c>
      <c r="R39" s="1" t="s">
        <v>231</v>
      </c>
      <c r="S39" s="1" t="s">
        <v>44</v>
      </c>
      <c r="T39" s="1" t="s">
        <v>228</v>
      </c>
      <c r="V39" s="1" t="s">
        <v>46</v>
      </c>
      <c r="W39" s="1" t="s">
        <v>47</v>
      </c>
      <c r="X39" s="1" t="s">
        <v>221</v>
      </c>
      <c r="AB39" s="4">
        <v>1498.88</v>
      </c>
      <c r="AC39" s="4">
        <v>11.09</v>
      </c>
      <c r="AF39" s="1" t="s">
        <v>229</v>
      </c>
    </row>
    <row r="40" spans="1:32" x14ac:dyDescent="0.2">
      <c r="A40" s="1" t="s">
        <v>219</v>
      </c>
      <c r="B40" s="1" t="s">
        <v>220</v>
      </c>
      <c r="C40" s="1" t="s">
        <v>232</v>
      </c>
      <c r="D40" s="1" t="s">
        <v>35</v>
      </c>
      <c r="E40" s="3">
        <v>373</v>
      </c>
      <c r="F40" s="1" t="s">
        <v>36</v>
      </c>
      <c r="G40" s="1" t="s">
        <v>233</v>
      </c>
      <c r="H40" s="4">
        <v>1683.68</v>
      </c>
      <c r="I40" s="1" t="s">
        <v>223</v>
      </c>
      <c r="J40" s="1" t="s">
        <v>224</v>
      </c>
      <c r="K40" s="1" t="s">
        <v>131</v>
      </c>
      <c r="L40" s="1" t="s">
        <v>225</v>
      </c>
      <c r="M40" s="1" t="s">
        <v>226</v>
      </c>
      <c r="N40" s="1" t="s">
        <v>41</v>
      </c>
      <c r="O40" s="1" t="s">
        <v>217</v>
      </c>
      <c r="P40" s="3">
        <v>32</v>
      </c>
      <c r="R40" s="1" t="s">
        <v>234</v>
      </c>
      <c r="S40" s="1" t="s">
        <v>44</v>
      </c>
      <c r="T40" s="1" t="s">
        <v>228</v>
      </c>
      <c r="V40" s="1" t="s">
        <v>65</v>
      </c>
      <c r="W40" s="1" t="s">
        <v>66</v>
      </c>
      <c r="X40" s="1" t="s">
        <v>232</v>
      </c>
      <c r="AB40" s="4">
        <v>1683.68</v>
      </c>
      <c r="AC40" s="4">
        <v>10.3</v>
      </c>
      <c r="AF40" s="1" t="s">
        <v>229</v>
      </c>
    </row>
    <row r="41" spans="1:32" x14ac:dyDescent="0.2">
      <c r="A41" s="1" t="s">
        <v>219</v>
      </c>
      <c r="B41" s="1" t="s">
        <v>220</v>
      </c>
      <c r="C41" s="1" t="s">
        <v>232</v>
      </c>
      <c r="D41" s="1" t="s">
        <v>35</v>
      </c>
      <c r="E41" s="3">
        <v>374</v>
      </c>
      <c r="F41" s="1" t="s">
        <v>36</v>
      </c>
      <c r="G41" s="1" t="s">
        <v>235</v>
      </c>
      <c r="H41" s="4">
        <v>3284.84</v>
      </c>
      <c r="I41" s="1" t="s">
        <v>223</v>
      </c>
      <c r="J41" s="1" t="s">
        <v>224</v>
      </c>
      <c r="K41" s="1" t="s">
        <v>131</v>
      </c>
      <c r="L41" s="1" t="s">
        <v>225</v>
      </c>
      <c r="M41" s="1" t="s">
        <v>226</v>
      </c>
      <c r="N41" s="1" t="s">
        <v>41</v>
      </c>
      <c r="O41" s="1" t="s">
        <v>217</v>
      </c>
      <c r="P41" s="3">
        <v>32</v>
      </c>
      <c r="R41" s="1" t="s">
        <v>236</v>
      </c>
      <c r="S41" s="1" t="s">
        <v>44</v>
      </c>
      <c r="T41" s="1" t="s">
        <v>228</v>
      </c>
      <c r="V41" s="1" t="s">
        <v>237</v>
      </c>
      <c r="W41" s="1" t="s">
        <v>238</v>
      </c>
      <c r="X41" s="1" t="s">
        <v>232</v>
      </c>
      <c r="AB41" s="4">
        <v>3284.84</v>
      </c>
      <c r="AC41" s="4">
        <v>21.09</v>
      </c>
      <c r="AF41" s="1" t="s">
        <v>229</v>
      </c>
    </row>
    <row r="42" spans="1:32" x14ac:dyDescent="0.2">
      <c r="A42" s="1" t="s">
        <v>219</v>
      </c>
      <c r="B42" s="1" t="s">
        <v>220</v>
      </c>
      <c r="C42" s="1" t="s">
        <v>232</v>
      </c>
      <c r="D42" s="1" t="s">
        <v>35</v>
      </c>
      <c r="E42" s="3">
        <v>375</v>
      </c>
      <c r="F42" s="1" t="s">
        <v>36</v>
      </c>
      <c r="G42" s="1" t="s">
        <v>239</v>
      </c>
      <c r="H42" s="4">
        <v>46352.51</v>
      </c>
      <c r="I42" s="1" t="s">
        <v>223</v>
      </c>
      <c r="J42" s="1" t="s">
        <v>224</v>
      </c>
      <c r="K42" s="1" t="s">
        <v>131</v>
      </c>
      <c r="L42" s="1" t="s">
        <v>225</v>
      </c>
      <c r="M42" s="1" t="s">
        <v>226</v>
      </c>
      <c r="N42" s="1" t="s">
        <v>41</v>
      </c>
      <c r="O42" s="1" t="s">
        <v>217</v>
      </c>
      <c r="P42" s="3">
        <v>32</v>
      </c>
      <c r="R42" s="1" t="s">
        <v>240</v>
      </c>
      <c r="S42" s="1" t="s">
        <v>44</v>
      </c>
      <c r="T42" s="1" t="s">
        <v>228</v>
      </c>
      <c r="V42" s="1" t="s">
        <v>65</v>
      </c>
      <c r="W42" s="1" t="s">
        <v>66</v>
      </c>
      <c r="X42" s="1" t="s">
        <v>232</v>
      </c>
      <c r="AB42" s="4">
        <v>46352.51</v>
      </c>
      <c r="AC42" s="4">
        <v>285.18</v>
      </c>
      <c r="AF42" s="1" t="s">
        <v>229</v>
      </c>
    </row>
    <row r="43" spans="1:32" x14ac:dyDescent="0.2">
      <c r="A43" s="1" t="s">
        <v>219</v>
      </c>
      <c r="B43" s="1" t="s">
        <v>220</v>
      </c>
      <c r="C43" s="1" t="s">
        <v>232</v>
      </c>
      <c r="D43" s="1" t="s">
        <v>35</v>
      </c>
      <c r="E43" s="3">
        <v>376</v>
      </c>
      <c r="F43" s="1" t="s">
        <v>36</v>
      </c>
      <c r="G43" s="1" t="s">
        <v>241</v>
      </c>
      <c r="H43" s="4">
        <v>9155.2199999999993</v>
      </c>
      <c r="I43" s="1" t="s">
        <v>223</v>
      </c>
      <c r="J43" s="1" t="s">
        <v>224</v>
      </c>
      <c r="K43" s="1" t="s">
        <v>131</v>
      </c>
      <c r="L43" s="1" t="s">
        <v>225</v>
      </c>
      <c r="M43" s="1" t="s">
        <v>226</v>
      </c>
      <c r="N43" s="1" t="s">
        <v>41</v>
      </c>
      <c r="O43" s="1" t="s">
        <v>217</v>
      </c>
      <c r="P43" s="3">
        <v>32</v>
      </c>
      <c r="R43" s="1" t="s">
        <v>242</v>
      </c>
      <c r="S43" s="1" t="s">
        <v>44</v>
      </c>
      <c r="T43" s="1" t="s">
        <v>228</v>
      </c>
      <c r="V43" s="1" t="s">
        <v>46</v>
      </c>
      <c r="W43" s="1" t="s">
        <v>47</v>
      </c>
      <c r="X43" s="1" t="s">
        <v>232</v>
      </c>
      <c r="AB43" s="4">
        <v>9155.2199999999993</v>
      </c>
      <c r="AC43" s="4">
        <v>61.24</v>
      </c>
      <c r="AF43" s="1" t="s">
        <v>229</v>
      </c>
    </row>
    <row r="44" spans="1:32" x14ac:dyDescent="0.2">
      <c r="A44" s="1" t="s">
        <v>243</v>
      </c>
      <c r="B44" s="1" t="s">
        <v>244</v>
      </c>
      <c r="C44" s="1" t="s">
        <v>245</v>
      </c>
      <c r="D44" s="1" t="s">
        <v>35</v>
      </c>
      <c r="E44" s="3">
        <v>423</v>
      </c>
      <c r="F44" s="1" t="s">
        <v>36</v>
      </c>
      <c r="G44" s="1" t="s">
        <v>246</v>
      </c>
      <c r="H44" s="4">
        <v>893</v>
      </c>
      <c r="I44" s="1" t="s">
        <v>223</v>
      </c>
      <c r="J44" s="1" t="s">
        <v>224</v>
      </c>
      <c r="K44" s="1" t="s">
        <v>131</v>
      </c>
      <c r="L44" s="1" t="s">
        <v>225</v>
      </c>
      <c r="M44" s="1" t="s">
        <v>226</v>
      </c>
      <c r="N44" s="1" t="s">
        <v>41</v>
      </c>
      <c r="O44" s="1" t="s">
        <v>217</v>
      </c>
      <c r="P44" s="3">
        <v>32</v>
      </c>
      <c r="R44" s="1" t="s">
        <v>247</v>
      </c>
      <c r="S44" s="1" t="s">
        <v>44</v>
      </c>
      <c r="T44" s="1" t="s">
        <v>228</v>
      </c>
      <c r="V44" s="1" t="s">
        <v>46</v>
      </c>
      <c r="W44" s="1" t="s">
        <v>47</v>
      </c>
      <c r="X44" s="1" t="s">
        <v>245</v>
      </c>
      <c r="AB44" s="4">
        <v>893</v>
      </c>
      <c r="AC44" s="4">
        <v>6.6</v>
      </c>
      <c r="AF44" s="1" t="s">
        <v>229</v>
      </c>
    </row>
    <row r="45" spans="1:32" x14ac:dyDescent="0.2">
      <c r="A45" s="1" t="s">
        <v>243</v>
      </c>
      <c r="B45" s="1" t="s">
        <v>244</v>
      </c>
      <c r="C45" s="1" t="s">
        <v>245</v>
      </c>
      <c r="D45" s="1" t="s">
        <v>35</v>
      </c>
      <c r="E45" s="3">
        <v>424</v>
      </c>
      <c r="F45" s="1" t="s">
        <v>36</v>
      </c>
      <c r="G45" s="1" t="s">
        <v>248</v>
      </c>
      <c r="H45" s="4">
        <v>465.54</v>
      </c>
      <c r="I45" s="1" t="s">
        <v>223</v>
      </c>
      <c r="J45" s="1" t="s">
        <v>224</v>
      </c>
      <c r="K45" s="1" t="s">
        <v>131</v>
      </c>
      <c r="L45" s="1" t="s">
        <v>225</v>
      </c>
      <c r="M45" s="1" t="s">
        <v>226</v>
      </c>
      <c r="N45" s="1" t="s">
        <v>41</v>
      </c>
      <c r="O45" s="1" t="s">
        <v>217</v>
      </c>
      <c r="P45" s="3">
        <v>32</v>
      </c>
      <c r="R45" s="1" t="s">
        <v>249</v>
      </c>
      <c r="S45" s="1" t="s">
        <v>44</v>
      </c>
      <c r="T45" s="1" t="s">
        <v>228</v>
      </c>
      <c r="V45" s="1" t="s">
        <v>65</v>
      </c>
      <c r="W45" s="1" t="s">
        <v>66</v>
      </c>
      <c r="X45" s="1" t="s">
        <v>245</v>
      </c>
      <c r="AB45" s="4">
        <v>465.54</v>
      </c>
      <c r="AC45" s="4">
        <v>2.84</v>
      </c>
      <c r="AF45" s="1" t="s">
        <v>229</v>
      </c>
    </row>
    <row r="46" spans="1:32" x14ac:dyDescent="0.2">
      <c r="A46" s="1" t="s">
        <v>243</v>
      </c>
      <c r="B46" s="1" t="s">
        <v>244</v>
      </c>
      <c r="C46" s="1" t="s">
        <v>245</v>
      </c>
      <c r="D46" s="1" t="s">
        <v>35</v>
      </c>
      <c r="E46" s="3">
        <v>425</v>
      </c>
      <c r="F46" s="1" t="s">
        <v>36</v>
      </c>
      <c r="G46" s="1" t="s">
        <v>250</v>
      </c>
      <c r="H46" s="4">
        <v>3176.02</v>
      </c>
      <c r="I46" s="1" t="s">
        <v>223</v>
      </c>
      <c r="J46" s="1" t="s">
        <v>224</v>
      </c>
      <c r="K46" s="1" t="s">
        <v>131</v>
      </c>
      <c r="L46" s="1" t="s">
        <v>225</v>
      </c>
      <c r="M46" s="1" t="s">
        <v>226</v>
      </c>
      <c r="N46" s="1" t="s">
        <v>41</v>
      </c>
      <c r="O46" s="1" t="s">
        <v>217</v>
      </c>
      <c r="P46" s="3">
        <v>32</v>
      </c>
      <c r="R46" s="1" t="s">
        <v>251</v>
      </c>
      <c r="S46" s="1" t="s">
        <v>44</v>
      </c>
      <c r="T46" s="1" t="s">
        <v>228</v>
      </c>
      <c r="V46" s="1" t="s">
        <v>237</v>
      </c>
      <c r="W46" s="1" t="s">
        <v>238</v>
      </c>
      <c r="X46" s="1" t="s">
        <v>245</v>
      </c>
      <c r="AB46" s="4">
        <v>3176.02</v>
      </c>
      <c r="AC46" s="4">
        <v>19.600000000000001</v>
      </c>
      <c r="AF46" s="1" t="s">
        <v>229</v>
      </c>
    </row>
    <row r="47" spans="1:32" x14ac:dyDescent="0.2">
      <c r="A47" s="1" t="s">
        <v>243</v>
      </c>
      <c r="B47" s="1" t="s">
        <v>244</v>
      </c>
      <c r="C47" s="1" t="s">
        <v>245</v>
      </c>
      <c r="D47" s="1" t="s">
        <v>35</v>
      </c>
      <c r="E47" s="3">
        <v>426</v>
      </c>
      <c r="F47" s="1" t="s">
        <v>36</v>
      </c>
      <c r="G47" s="1" t="s">
        <v>252</v>
      </c>
      <c r="H47" s="4">
        <v>7941.12</v>
      </c>
      <c r="I47" s="1" t="s">
        <v>223</v>
      </c>
      <c r="J47" s="1" t="s">
        <v>224</v>
      </c>
      <c r="K47" s="1" t="s">
        <v>131</v>
      </c>
      <c r="L47" s="1" t="s">
        <v>225</v>
      </c>
      <c r="M47" s="1" t="s">
        <v>226</v>
      </c>
      <c r="N47" s="1" t="s">
        <v>41</v>
      </c>
      <c r="O47" s="1" t="s">
        <v>217</v>
      </c>
      <c r="P47" s="3">
        <v>32</v>
      </c>
      <c r="R47" s="1" t="s">
        <v>253</v>
      </c>
      <c r="S47" s="1" t="s">
        <v>44</v>
      </c>
      <c r="T47" s="1" t="s">
        <v>228</v>
      </c>
      <c r="V47" s="1" t="s">
        <v>46</v>
      </c>
      <c r="W47" s="1" t="s">
        <v>47</v>
      </c>
      <c r="X47" s="1" t="s">
        <v>245</v>
      </c>
      <c r="AB47" s="4">
        <v>7941.12</v>
      </c>
      <c r="AC47" s="4">
        <v>53.1</v>
      </c>
      <c r="AF47" s="1" t="s">
        <v>229</v>
      </c>
    </row>
    <row r="48" spans="1:32" x14ac:dyDescent="0.2">
      <c r="A48" s="1" t="s">
        <v>254</v>
      </c>
      <c r="B48" s="1" t="s">
        <v>255</v>
      </c>
      <c r="C48" s="1" t="s">
        <v>255</v>
      </c>
      <c r="D48" s="1" t="s">
        <v>35</v>
      </c>
      <c r="E48" s="3">
        <v>440</v>
      </c>
      <c r="F48" s="1" t="s">
        <v>36</v>
      </c>
      <c r="G48" s="1" t="s">
        <v>256</v>
      </c>
      <c r="H48" s="4">
        <v>11979.04</v>
      </c>
      <c r="I48" s="1" t="s">
        <v>223</v>
      </c>
      <c r="J48" s="1" t="s">
        <v>224</v>
      </c>
      <c r="K48" s="1" t="s">
        <v>131</v>
      </c>
      <c r="L48" s="1" t="s">
        <v>225</v>
      </c>
      <c r="M48" s="1" t="s">
        <v>226</v>
      </c>
      <c r="N48" s="1" t="s">
        <v>41</v>
      </c>
      <c r="O48" s="1" t="s">
        <v>217</v>
      </c>
      <c r="P48" s="3">
        <v>32</v>
      </c>
      <c r="R48" s="1" t="s">
        <v>257</v>
      </c>
      <c r="S48" s="1" t="s">
        <v>44</v>
      </c>
      <c r="T48" s="1" t="s">
        <v>228</v>
      </c>
      <c r="V48" s="1" t="s">
        <v>65</v>
      </c>
      <c r="W48" s="1" t="s">
        <v>66</v>
      </c>
      <c r="X48" s="1" t="s">
        <v>255</v>
      </c>
      <c r="AB48" s="4">
        <v>11979.04</v>
      </c>
      <c r="AC48" s="4">
        <v>63.89</v>
      </c>
      <c r="AF48" s="1" t="s">
        <v>229</v>
      </c>
    </row>
    <row r="49" spans="1:32" x14ac:dyDescent="0.2">
      <c r="A49" s="1" t="s">
        <v>254</v>
      </c>
      <c r="B49" s="1" t="s">
        <v>255</v>
      </c>
      <c r="C49" s="1" t="s">
        <v>255</v>
      </c>
      <c r="D49" s="1" t="s">
        <v>35</v>
      </c>
      <c r="E49" s="3">
        <v>441</v>
      </c>
      <c r="F49" s="1" t="s">
        <v>36</v>
      </c>
      <c r="G49" s="1" t="s">
        <v>258</v>
      </c>
      <c r="H49" s="4">
        <v>1478.86</v>
      </c>
      <c r="I49" s="1" t="s">
        <v>223</v>
      </c>
      <c r="J49" s="1" t="s">
        <v>224</v>
      </c>
      <c r="K49" s="1" t="s">
        <v>131</v>
      </c>
      <c r="L49" s="1" t="s">
        <v>225</v>
      </c>
      <c r="M49" s="1" t="s">
        <v>226</v>
      </c>
      <c r="N49" s="1" t="s">
        <v>41</v>
      </c>
      <c r="O49" s="1" t="s">
        <v>217</v>
      </c>
      <c r="P49" s="3">
        <v>32</v>
      </c>
      <c r="R49" s="1" t="s">
        <v>259</v>
      </c>
      <c r="S49" s="1" t="s">
        <v>44</v>
      </c>
      <c r="T49" s="1" t="s">
        <v>228</v>
      </c>
      <c r="V49" s="1" t="s">
        <v>65</v>
      </c>
      <c r="W49" s="1" t="s">
        <v>66</v>
      </c>
      <c r="X49" s="1" t="s">
        <v>255</v>
      </c>
      <c r="AB49" s="4">
        <v>1478.86</v>
      </c>
      <c r="AC49" s="4">
        <v>9.0399999999999991</v>
      </c>
      <c r="AF49" s="1" t="s">
        <v>229</v>
      </c>
    </row>
    <row r="50" spans="1:32" x14ac:dyDescent="0.2">
      <c r="A50" s="1" t="s">
        <v>254</v>
      </c>
      <c r="B50" s="1" t="s">
        <v>255</v>
      </c>
      <c r="C50" s="1" t="s">
        <v>255</v>
      </c>
      <c r="D50" s="1" t="s">
        <v>35</v>
      </c>
      <c r="E50" s="3">
        <v>442</v>
      </c>
      <c r="F50" s="1" t="s">
        <v>36</v>
      </c>
      <c r="G50" s="1" t="s">
        <v>260</v>
      </c>
      <c r="H50" s="4">
        <v>40031.300000000003</v>
      </c>
      <c r="I50" s="1" t="s">
        <v>223</v>
      </c>
      <c r="J50" s="1" t="s">
        <v>224</v>
      </c>
      <c r="K50" s="1" t="s">
        <v>131</v>
      </c>
      <c r="L50" s="1" t="s">
        <v>225</v>
      </c>
      <c r="M50" s="1" t="s">
        <v>226</v>
      </c>
      <c r="N50" s="1" t="s">
        <v>41</v>
      </c>
      <c r="O50" s="1" t="s">
        <v>217</v>
      </c>
      <c r="P50" s="3">
        <v>32</v>
      </c>
      <c r="R50" s="1" t="s">
        <v>261</v>
      </c>
      <c r="S50" s="1" t="s">
        <v>44</v>
      </c>
      <c r="T50" s="1" t="s">
        <v>228</v>
      </c>
      <c r="V50" s="1" t="s">
        <v>65</v>
      </c>
      <c r="W50" s="1" t="s">
        <v>66</v>
      </c>
      <c r="X50" s="1" t="s">
        <v>255</v>
      </c>
      <c r="AB50" s="4">
        <v>40031.300000000003</v>
      </c>
      <c r="AC50" s="4">
        <v>240.58</v>
      </c>
      <c r="AF50" s="1" t="s">
        <v>229</v>
      </c>
    </row>
    <row r="51" spans="1:32" x14ac:dyDescent="0.2">
      <c r="A51" s="1" t="s">
        <v>262</v>
      </c>
      <c r="B51" s="1" t="s">
        <v>263</v>
      </c>
      <c r="C51" s="1" t="s">
        <v>98</v>
      </c>
      <c r="D51" s="1" t="s">
        <v>35</v>
      </c>
      <c r="E51" s="3">
        <v>591</v>
      </c>
      <c r="F51" s="1" t="s">
        <v>36</v>
      </c>
      <c r="G51" s="1" t="s">
        <v>264</v>
      </c>
      <c r="H51" s="4">
        <v>11310</v>
      </c>
      <c r="I51" s="1" t="s">
        <v>58</v>
      </c>
      <c r="J51" s="1" t="s">
        <v>59</v>
      </c>
      <c r="K51" s="1" t="s">
        <v>60</v>
      </c>
      <c r="L51" s="1" t="s">
        <v>61</v>
      </c>
      <c r="M51" s="1" t="s">
        <v>62</v>
      </c>
      <c r="N51" s="1" t="s">
        <v>41</v>
      </c>
      <c r="O51" s="1" t="s">
        <v>199</v>
      </c>
      <c r="P51" s="3">
        <v>34</v>
      </c>
      <c r="R51" s="1" t="s">
        <v>265</v>
      </c>
      <c r="S51" s="1" t="s">
        <v>44</v>
      </c>
      <c r="T51" s="1" t="s">
        <v>266</v>
      </c>
      <c r="V51" s="1" t="s">
        <v>65</v>
      </c>
      <c r="W51" s="1" t="s">
        <v>66</v>
      </c>
      <c r="X51" s="1" t="s">
        <v>98</v>
      </c>
      <c r="AB51" s="4">
        <v>11310</v>
      </c>
      <c r="AC51" s="4">
        <v>13.2</v>
      </c>
      <c r="AF51" s="1" t="s">
        <v>67</v>
      </c>
    </row>
    <row r="52" spans="1:32" x14ac:dyDescent="0.2">
      <c r="A52" s="1" t="s">
        <v>199</v>
      </c>
      <c r="B52" s="1" t="s">
        <v>97</v>
      </c>
      <c r="C52" s="1" t="s">
        <v>98</v>
      </c>
      <c r="D52" s="1" t="s">
        <v>35</v>
      </c>
      <c r="E52" s="3">
        <v>593</v>
      </c>
      <c r="F52" s="1" t="s">
        <v>36</v>
      </c>
      <c r="G52" s="1" t="s">
        <v>267</v>
      </c>
      <c r="H52" s="4">
        <v>1040</v>
      </c>
      <c r="I52" s="1" t="s">
        <v>268</v>
      </c>
      <c r="J52" s="1" t="s">
        <v>269</v>
      </c>
      <c r="K52" s="1" t="s">
        <v>147</v>
      </c>
      <c r="L52" s="1" t="s">
        <v>148</v>
      </c>
      <c r="M52" s="1" t="s">
        <v>270</v>
      </c>
      <c r="N52" s="1" t="s">
        <v>41</v>
      </c>
      <c r="O52" s="1" t="s">
        <v>199</v>
      </c>
      <c r="P52" s="3">
        <v>35</v>
      </c>
      <c r="R52" s="1" t="s">
        <v>271</v>
      </c>
      <c r="S52" s="1" t="s">
        <v>44</v>
      </c>
      <c r="T52" s="1" t="s">
        <v>272</v>
      </c>
      <c r="V52" s="1" t="s">
        <v>46</v>
      </c>
      <c r="W52" s="1" t="s">
        <v>47</v>
      </c>
      <c r="X52" s="1" t="s">
        <v>197</v>
      </c>
      <c r="AB52" s="4">
        <v>1040</v>
      </c>
      <c r="AC52" s="4">
        <v>104</v>
      </c>
      <c r="AF52" s="1" t="s">
        <v>114</v>
      </c>
    </row>
    <row r="53" spans="1:32" x14ac:dyDescent="0.2">
      <c r="A53" s="1" t="s">
        <v>273</v>
      </c>
      <c r="B53" s="1" t="s">
        <v>273</v>
      </c>
      <c r="C53" s="1" t="s">
        <v>273</v>
      </c>
      <c r="D53" s="1" t="s">
        <v>78</v>
      </c>
      <c r="E53" s="3">
        <v>20006</v>
      </c>
      <c r="F53" s="1" t="s">
        <v>77</v>
      </c>
      <c r="G53" s="1" t="s">
        <v>78</v>
      </c>
      <c r="H53" s="4">
        <v>16500.61</v>
      </c>
      <c r="I53" s="1" t="s">
        <v>125</v>
      </c>
      <c r="K53" s="1" t="s">
        <v>102</v>
      </c>
      <c r="N53" s="1" t="s">
        <v>116</v>
      </c>
      <c r="O53" s="1" t="s">
        <v>273</v>
      </c>
      <c r="P53" s="3">
        <v>36</v>
      </c>
      <c r="R53" s="1" t="s">
        <v>274</v>
      </c>
      <c r="S53" s="1" t="s">
        <v>44</v>
      </c>
      <c r="X53" s="1" t="s">
        <v>82</v>
      </c>
      <c r="AB53" s="4">
        <v>0</v>
      </c>
      <c r="AC53" s="4">
        <v>0</v>
      </c>
    </row>
    <row r="54" spans="1:32" x14ac:dyDescent="0.2">
      <c r="A54" s="1" t="s">
        <v>273</v>
      </c>
      <c r="B54" s="1" t="s">
        <v>273</v>
      </c>
      <c r="C54" s="1" t="s">
        <v>273</v>
      </c>
      <c r="D54" s="1" t="s">
        <v>78</v>
      </c>
      <c r="E54" s="3">
        <v>20016</v>
      </c>
      <c r="F54" s="1" t="s">
        <v>77</v>
      </c>
      <c r="G54" s="1" t="s">
        <v>78</v>
      </c>
      <c r="H54" s="4">
        <v>444</v>
      </c>
      <c r="I54" s="1" t="s">
        <v>127</v>
      </c>
      <c r="K54" s="1" t="s">
        <v>102</v>
      </c>
      <c r="N54" s="1" t="s">
        <v>116</v>
      </c>
      <c r="O54" s="1" t="s">
        <v>273</v>
      </c>
      <c r="P54" s="3">
        <v>37</v>
      </c>
      <c r="R54" s="1" t="s">
        <v>275</v>
      </c>
      <c r="S54" s="1" t="s">
        <v>44</v>
      </c>
      <c r="X54" s="1" t="s">
        <v>276</v>
      </c>
      <c r="AB54" s="4">
        <v>0</v>
      </c>
      <c r="AC54" s="4">
        <v>0</v>
      </c>
    </row>
    <row r="55" spans="1:32" x14ac:dyDescent="0.2">
      <c r="A55" s="1" t="s">
        <v>277</v>
      </c>
      <c r="B55" s="1" t="s">
        <v>68</v>
      </c>
      <c r="C55" s="1" t="s">
        <v>278</v>
      </c>
      <c r="D55" s="1" t="s">
        <v>35</v>
      </c>
      <c r="E55" s="3">
        <v>17</v>
      </c>
      <c r="F55" s="1" t="s">
        <v>36</v>
      </c>
      <c r="G55" s="1" t="s">
        <v>279</v>
      </c>
      <c r="H55" s="4">
        <v>146.80000000000001</v>
      </c>
      <c r="I55" s="1" t="s">
        <v>280</v>
      </c>
      <c r="J55" s="1" t="s">
        <v>281</v>
      </c>
      <c r="K55" s="1" t="s">
        <v>282</v>
      </c>
      <c r="N55" s="1" t="s">
        <v>283</v>
      </c>
      <c r="O55" s="1" t="s">
        <v>284</v>
      </c>
      <c r="P55" s="3">
        <v>38</v>
      </c>
      <c r="R55" s="1" t="s">
        <v>285</v>
      </c>
      <c r="S55" s="1" t="s">
        <v>44</v>
      </c>
      <c r="V55" s="1" t="s">
        <v>46</v>
      </c>
      <c r="W55" s="1" t="s">
        <v>47</v>
      </c>
      <c r="X55" s="1" t="s">
        <v>278</v>
      </c>
      <c r="AB55" s="4">
        <v>146.80000000000001</v>
      </c>
      <c r="AC55" s="4">
        <v>32.299999999999997</v>
      </c>
      <c r="AF55" s="1" t="s">
        <v>286</v>
      </c>
    </row>
    <row r="56" spans="1:32" x14ac:dyDescent="0.2">
      <c r="A56" s="1" t="s">
        <v>276</v>
      </c>
      <c r="B56" s="1" t="s">
        <v>287</v>
      </c>
      <c r="C56" s="1" t="s">
        <v>288</v>
      </c>
      <c r="D56" s="1" t="s">
        <v>35</v>
      </c>
      <c r="E56" s="3">
        <v>543</v>
      </c>
      <c r="F56" s="1" t="s">
        <v>36</v>
      </c>
      <c r="G56" s="1" t="s">
        <v>289</v>
      </c>
      <c r="H56" s="4">
        <v>298.13</v>
      </c>
      <c r="I56" s="1" t="s">
        <v>290</v>
      </c>
      <c r="J56" s="1" t="s">
        <v>291</v>
      </c>
      <c r="K56" s="1" t="s">
        <v>292</v>
      </c>
      <c r="L56" s="1" t="s">
        <v>225</v>
      </c>
      <c r="M56" s="1" t="s">
        <v>293</v>
      </c>
      <c r="N56" s="1" t="s">
        <v>41</v>
      </c>
      <c r="O56" s="1" t="s">
        <v>284</v>
      </c>
      <c r="P56" s="3">
        <v>39</v>
      </c>
      <c r="R56" s="1" t="s">
        <v>294</v>
      </c>
      <c r="S56" s="1" t="s">
        <v>44</v>
      </c>
      <c r="T56" s="1" t="s">
        <v>295</v>
      </c>
      <c r="V56" s="1" t="s">
        <v>46</v>
      </c>
      <c r="W56" s="1" t="s">
        <v>47</v>
      </c>
      <c r="X56" s="1" t="s">
        <v>288</v>
      </c>
      <c r="AB56" s="4">
        <v>298.13</v>
      </c>
      <c r="AC56" s="4">
        <v>65.59</v>
      </c>
      <c r="AF56" s="1" t="s">
        <v>296</v>
      </c>
    </row>
    <row r="57" spans="1:32" x14ac:dyDescent="0.2">
      <c r="A57" s="1" t="s">
        <v>297</v>
      </c>
      <c r="B57" s="1" t="s">
        <v>298</v>
      </c>
      <c r="C57" s="1" t="s">
        <v>158</v>
      </c>
      <c r="D57" s="1" t="s">
        <v>35</v>
      </c>
      <c r="E57" s="3">
        <v>564</v>
      </c>
      <c r="F57" s="1" t="s">
        <v>36</v>
      </c>
      <c r="G57" s="1" t="s">
        <v>299</v>
      </c>
      <c r="H57" s="4">
        <v>3229.83</v>
      </c>
      <c r="I57" s="1" t="s">
        <v>290</v>
      </c>
      <c r="J57" s="1" t="s">
        <v>291</v>
      </c>
      <c r="K57" s="1" t="s">
        <v>292</v>
      </c>
      <c r="L57" s="1" t="s">
        <v>225</v>
      </c>
      <c r="M57" s="1" t="s">
        <v>293</v>
      </c>
      <c r="N57" s="1" t="s">
        <v>41</v>
      </c>
      <c r="O57" s="1" t="s">
        <v>284</v>
      </c>
      <c r="P57" s="3">
        <v>39</v>
      </c>
      <c r="R57" s="1" t="s">
        <v>300</v>
      </c>
      <c r="S57" s="1" t="s">
        <v>44</v>
      </c>
      <c r="T57" s="1" t="s">
        <v>295</v>
      </c>
      <c r="V57" s="1" t="s">
        <v>46</v>
      </c>
      <c r="W57" s="1" t="s">
        <v>47</v>
      </c>
      <c r="X57" s="1" t="s">
        <v>298</v>
      </c>
      <c r="AB57" s="4">
        <v>3229.83</v>
      </c>
      <c r="AC57" s="4">
        <v>710.56</v>
      </c>
      <c r="AF57" s="1" t="s">
        <v>296</v>
      </c>
    </row>
    <row r="58" spans="1:32" x14ac:dyDescent="0.2">
      <c r="A58" s="1" t="s">
        <v>301</v>
      </c>
      <c r="B58" s="1" t="s">
        <v>98</v>
      </c>
      <c r="C58" s="1" t="s">
        <v>138</v>
      </c>
      <c r="D58" s="1" t="s">
        <v>35</v>
      </c>
      <c r="E58" s="3">
        <v>6</v>
      </c>
      <c r="F58" s="1" t="s">
        <v>36</v>
      </c>
      <c r="G58" s="1" t="s">
        <v>302</v>
      </c>
      <c r="H58" s="4">
        <v>46</v>
      </c>
      <c r="I58" s="1" t="s">
        <v>303</v>
      </c>
      <c r="J58" s="1" t="s">
        <v>304</v>
      </c>
      <c r="K58" s="1" t="s">
        <v>89</v>
      </c>
      <c r="N58" s="1" t="s">
        <v>41</v>
      </c>
      <c r="O58" s="1" t="s">
        <v>305</v>
      </c>
      <c r="P58" s="3">
        <v>45</v>
      </c>
      <c r="R58" s="1" t="s">
        <v>306</v>
      </c>
      <c r="S58" s="1" t="s">
        <v>44</v>
      </c>
      <c r="T58" s="1" t="s">
        <v>307</v>
      </c>
      <c r="V58" s="1" t="s">
        <v>46</v>
      </c>
      <c r="W58" s="1" t="s">
        <v>47</v>
      </c>
      <c r="X58" s="1" t="s">
        <v>134</v>
      </c>
      <c r="AB58" s="4">
        <v>46</v>
      </c>
      <c r="AC58" s="4">
        <v>10.119999999999999</v>
      </c>
      <c r="AF58" s="1" t="s">
        <v>308</v>
      </c>
    </row>
    <row r="59" spans="1:32" x14ac:dyDescent="0.2">
      <c r="A59" s="1" t="s">
        <v>309</v>
      </c>
      <c r="B59" s="1" t="s">
        <v>310</v>
      </c>
      <c r="C59" s="1" t="s">
        <v>311</v>
      </c>
      <c r="D59" s="1" t="s">
        <v>35</v>
      </c>
      <c r="E59" s="3">
        <v>508</v>
      </c>
      <c r="F59" s="1" t="s">
        <v>36</v>
      </c>
      <c r="G59" s="1" t="s">
        <v>312</v>
      </c>
      <c r="H59" s="4">
        <v>2789.61</v>
      </c>
      <c r="I59" s="1" t="s">
        <v>38</v>
      </c>
      <c r="J59" s="1" t="s">
        <v>39</v>
      </c>
      <c r="K59" s="1" t="s">
        <v>40</v>
      </c>
      <c r="N59" s="1" t="s">
        <v>41</v>
      </c>
      <c r="O59" s="1" t="s">
        <v>305</v>
      </c>
      <c r="P59" s="3">
        <v>40</v>
      </c>
      <c r="R59" s="1" t="s">
        <v>313</v>
      </c>
      <c r="S59" s="1" t="s">
        <v>44</v>
      </c>
      <c r="V59" s="1" t="s">
        <v>46</v>
      </c>
      <c r="W59" s="1" t="s">
        <v>47</v>
      </c>
      <c r="X59" s="1" t="s">
        <v>311</v>
      </c>
      <c r="AB59" s="4">
        <v>2789.61</v>
      </c>
      <c r="AC59" s="4">
        <v>265.68</v>
      </c>
      <c r="AF59" s="1" t="s">
        <v>314</v>
      </c>
    </row>
    <row r="60" spans="1:32" x14ac:dyDescent="0.2">
      <c r="A60" s="1" t="s">
        <v>309</v>
      </c>
      <c r="B60" s="1" t="s">
        <v>311</v>
      </c>
      <c r="C60" s="1" t="s">
        <v>315</v>
      </c>
      <c r="D60" s="1" t="s">
        <v>35</v>
      </c>
      <c r="E60" s="3">
        <v>513</v>
      </c>
      <c r="F60" s="1" t="s">
        <v>36</v>
      </c>
      <c r="G60" s="1" t="s">
        <v>316</v>
      </c>
      <c r="H60" s="4">
        <v>31.09</v>
      </c>
      <c r="I60" s="1" t="s">
        <v>38</v>
      </c>
      <c r="J60" s="1" t="s">
        <v>39</v>
      </c>
      <c r="K60" s="1" t="s">
        <v>40</v>
      </c>
      <c r="N60" s="1" t="s">
        <v>41</v>
      </c>
      <c r="O60" s="1" t="s">
        <v>305</v>
      </c>
      <c r="P60" s="3">
        <v>41</v>
      </c>
      <c r="R60" s="1" t="s">
        <v>317</v>
      </c>
      <c r="S60" s="1" t="s">
        <v>44</v>
      </c>
      <c r="T60" s="1" t="s">
        <v>45</v>
      </c>
      <c r="V60" s="1" t="s">
        <v>46</v>
      </c>
      <c r="W60" s="1" t="s">
        <v>47</v>
      </c>
      <c r="X60" s="1" t="s">
        <v>315</v>
      </c>
      <c r="AB60" s="4">
        <v>31.09</v>
      </c>
      <c r="AC60" s="4">
        <v>3.11</v>
      </c>
      <c r="AF60" s="1" t="s">
        <v>48</v>
      </c>
    </row>
    <row r="61" spans="1:32" x14ac:dyDescent="0.2">
      <c r="A61" s="1" t="s">
        <v>318</v>
      </c>
      <c r="B61" s="1" t="s">
        <v>319</v>
      </c>
      <c r="C61" s="1" t="s">
        <v>320</v>
      </c>
      <c r="D61" s="1" t="s">
        <v>35</v>
      </c>
      <c r="E61" s="3">
        <v>518</v>
      </c>
      <c r="F61" s="1" t="s">
        <v>36</v>
      </c>
      <c r="G61" s="1" t="s">
        <v>321</v>
      </c>
      <c r="H61" s="4">
        <v>1172</v>
      </c>
      <c r="I61" s="1" t="s">
        <v>322</v>
      </c>
      <c r="J61" s="1" t="s">
        <v>323</v>
      </c>
      <c r="K61" s="1" t="s">
        <v>102</v>
      </c>
      <c r="L61" s="1" t="s">
        <v>148</v>
      </c>
      <c r="M61" s="1" t="s">
        <v>324</v>
      </c>
      <c r="N61" s="1" t="s">
        <v>41</v>
      </c>
      <c r="O61" s="1" t="s">
        <v>305</v>
      </c>
      <c r="P61" s="3">
        <v>43</v>
      </c>
      <c r="R61" s="1" t="s">
        <v>325</v>
      </c>
      <c r="S61" s="1" t="s">
        <v>44</v>
      </c>
      <c r="T61" s="1" t="s">
        <v>326</v>
      </c>
      <c r="V61" s="1" t="s">
        <v>65</v>
      </c>
      <c r="W61" s="1" t="s">
        <v>66</v>
      </c>
      <c r="X61" s="1" t="s">
        <v>311</v>
      </c>
      <c r="AB61" s="4">
        <v>1172</v>
      </c>
      <c r="AC61" s="4">
        <v>0</v>
      </c>
      <c r="AF61" s="1" t="s">
        <v>67</v>
      </c>
    </row>
    <row r="62" spans="1:32" x14ac:dyDescent="0.2">
      <c r="A62" s="1" t="s">
        <v>106</v>
      </c>
      <c r="B62" s="1" t="s">
        <v>327</v>
      </c>
      <c r="C62" s="1" t="s">
        <v>328</v>
      </c>
      <c r="D62" s="1" t="s">
        <v>35</v>
      </c>
      <c r="E62" s="3">
        <v>544</v>
      </c>
      <c r="F62" s="1" t="s">
        <v>36</v>
      </c>
      <c r="G62" s="1" t="s">
        <v>329</v>
      </c>
      <c r="H62" s="4">
        <v>1250</v>
      </c>
      <c r="I62" s="1" t="s">
        <v>330</v>
      </c>
      <c r="J62" s="1" t="s">
        <v>331</v>
      </c>
      <c r="K62" s="1" t="s">
        <v>332</v>
      </c>
      <c r="L62" s="1" t="s">
        <v>225</v>
      </c>
      <c r="M62" s="1" t="s">
        <v>333</v>
      </c>
      <c r="N62" s="1" t="s">
        <v>41</v>
      </c>
      <c r="O62" s="1" t="s">
        <v>305</v>
      </c>
      <c r="P62" s="3">
        <v>46</v>
      </c>
      <c r="R62" s="1" t="s">
        <v>334</v>
      </c>
      <c r="S62" s="1" t="s">
        <v>44</v>
      </c>
      <c r="T62" s="1" t="s">
        <v>335</v>
      </c>
      <c r="V62" s="1" t="s">
        <v>46</v>
      </c>
      <c r="W62" s="1" t="s">
        <v>47</v>
      </c>
      <c r="X62" s="1" t="s">
        <v>328</v>
      </c>
      <c r="AB62" s="4">
        <v>1250</v>
      </c>
      <c r="AC62" s="4">
        <v>0</v>
      </c>
      <c r="AF62" s="1" t="s">
        <v>67</v>
      </c>
    </row>
    <row r="63" spans="1:32" x14ac:dyDescent="0.2">
      <c r="A63" s="1" t="s">
        <v>98</v>
      </c>
      <c r="B63" s="1" t="s">
        <v>328</v>
      </c>
      <c r="C63" s="1" t="s">
        <v>336</v>
      </c>
      <c r="D63" s="1" t="s">
        <v>35</v>
      </c>
      <c r="E63" s="3">
        <v>549</v>
      </c>
      <c r="F63" s="1" t="s">
        <v>36</v>
      </c>
      <c r="G63" s="1" t="s">
        <v>337</v>
      </c>
      <c r="H63" s="4">
        <v>766.2</v>
      </c>
      <c r="I63" s="1" t="s">
        <v>338</v>
      </c>
      <c r="J63" s="1" t="s">
        <v>339</v>
      </c>
      <c r="K63" s="1" t="s">
        <v>340</v>
      </c>
      <c r="N63" s="1" t="s">
        <v>41</v>
      </c>
      <c r="O63" s="1" t="s">
        <v>305</v>
      </c>
      <c r="P63" s="3">
        <v>49</v>
      </c>
      <c r="R63" s="1" t="s">
        <v>341</v>
      </c>
      <c r="S63" s="1" t="s">
        <v>44</v>
      </c>
      <c r="T63" s="1" t="s">
        <v>342</v>
      </c>
      <c r="V63" s="1" t="s">
        <v>65</v>
      </c>
      <c r="W63" s="1" t="s">
        <v>66</v>
      </c>
      <c r="X63" s="1" t="s">
        <v>328</v>
      </c>
      <c r="Y63" s="1" t="s">
        <v>343</v>
      </c>
      <c r="AA63" s="1" t="s">
        <v>68</v>
      </c>
      <c r="AB63" s="4">
        <v>766.2</v>
      </c>
      <c r="AC63" s="4">
        <v>9.9</v>
      </c>
      <c r="AF63" s="1" t="s">
        <v>67</v>
      </c>
    </row>
    <row r="64" spans="1:32" x14ac:dyDescent="0.2">
      <c r="A64" s="1" t="s">
        <v>106</v>
      </c>
      <c r="B64" s="1" t="s">
        <v>142</v>
      </c>
      <c r="C64" s="1" t="s">
        <v>344</v>
      </c>
      <c r="D64" s="1" t="s">
        <v>35</v>
      </c>
      <c r="E64" s="3">
        <v>555</v>
      </c>
      <c r="F64" s="1" t="s">
        <v>36</v>
      </c>
      <c r="G64" s="1" t="s">
        <v>345</v>
      </c>
      <c r="H64" s="4">
        <v>22.45</v>
      </c>
      <c r="I64" s="1" t="s">
        <v>346</v>
      </c>
      <c r="J64" s="1" t="s">
        <v>347</v>
      </c>
      <c r="K64" s="1" t="s">
        <v>348</v>
      </c>
      <c r="L64" s="1" t="s">
        <v>148</v>
      </c>
      <c r="M64" s="1" t="s">
        <v>349</v>
      </c>
      <c r="N64" s="1" t="s">
        <v>41</v>
      </c>
      <c r="O64" s="1" t="s">
        <v>305</v>
      </c>
      <c r="P64" s="3">
        <v>44</v>
      </c>
      <c r="R64" s="1" t="s">
        <v>350</v>
      </c>
      <c r="S64" s="1" t="s">
        <v>44</v>
      </c>
      <c r="T64" s="1" t="s">
        <v>351</v>
      </c>
      <c r="V64" s="1" t="s">
        <v>46</v>
      </c>
      <c r="W64" s="1" t="s">
        <v>47</v>
      </c>
      <c r="X64" s="1" t="s">
        <v>344</v>
      </c>
      <c r="AB64" s="4">
        <v>22.45</v>
      </c>
      <c r="AC64" s="4">
        <v>4.9400000000000004</v>
      </c>
      <c r="AF64" s="1" t="s">
        <v>352</v>
      </c>
    </row>
    <row r="65" spans="1:32" x14ac:dyDescent="0.2">
      <c r="A65" s="1" t="s">
        <v>68</v>
      </c>
      <c r="B65" s="1" t="s">
        <v>353</v>
      </c>
      <c r="C65" s="1" t="s">
        <v>98</v>
      </c>
      <c r="D65" s="1" t="s">
        <v>35</v>
      </c>
      <c r="E65" s="3">
        <v>583</v>
      </c>
      <c r="F65" s="1" t="s">
        <v>36</v>
      </c>
      <c r="G65" s="1" t="s">
        <v>354</v>
      </c>
      <c r="H65" s="4">
        <v>1980</v>
      </c>
      <c r="I65" s="1" t="s">
        <v>355</v>
      </c>
      <c r="J65" s="1" t="s">
        <v>356</v>
      </c>
      <c r="K65" s="1" t="s">
        <v>357</v>
      </c>
      <c r="N65" s="1" t="s">
        <v>41</v>
      </c>
      <c r="O65" s="1" t="s">
        <v>305</v>
      </c>
      <c r="P65" s="3">
        <v>47</v>
      </c>
      <c r="R65" s="1" t="s">
        <v>334</v>
      </c>
      <c r="S65" s="1" t="s">
        <v>44</v>
      </c>
      <c r="T65" s="1" t="s">
        <v>358</v>
      </c>
      <c r="V65" s="1" t="s">
        <v>46</v>
      </c>
      <c r="W65" s="1" t="s">
        <v>47</v>
      </c>
      <c r="X65" s="1" t="s">
        <v>353</v>
      </c>
      <c r="AB65" s="4">
        <v>1980</v>
      </c>
      <c r="AC65" s="4">
        <v>0</v>
      </c>
      <c r="AF65" s="1" t="s">
        <v>67</v>
      </c>
    </row>
    <row r="66" spans="1:32" x14ac:dyDescent="0.2">
      <c r="A66" s="1" t="s">
        <v>359</v>
      </c>
      <c r="B66" s="1" t="s">
        <v>263</v>
      </c>
      <c r="C66" s="1" t="s">
        <v>98</v>
      </c>
      <c r="D66" s="1" t="s">
        <v>35</v>
      </c>
      <c r="E66" s="3">
        <v>588</v>
      </c>
      <c r="F66" s="1" t="s">
        <v>36</v>
      </c>
      <c r="G66" s="1" t="s">
        <v>360</v>
      </c>
      <c r="H66" s="4">
        <v>59.84</v>
      </c>
      <c r="I66" s="1" t="s">
        <v>346</v>
      </c>
      <c r="J66" s="1" t="s">
        <v>347</v>
      </c>
      <c r="K66" s="1" t="s">
        <v>348</v>
      </c>
      <c r="L66" s="1" t="s">
        <v>148</v>
      </c>
      <c r="M66" s="1" t="s">
        <v>349</v>
      </c>
      <c r="N66" s="1" t="s">
        <v>41</v>
      </c>
      <c r="O66" s="1" t="s">
        <v>305</v>
      </c>
      <c r="P66" s="3">
        <v>44</v>
      </c>
      <c r="R66" s="1" t="s">
        <v>361</v>
      </c>
      <c r="S66" s="1" t="s">
        <v>44</v>
      </c>
      <c r="T66" s="1" t="s">
        <v>351</v>
      </c>
      <c r="V66" s="1" t="s">
        <v>46</v>
      </c>
      <c r="W66" s="1" t="s">
        <v>47</v>
      </c>
      <c r="X66" s="1" t="s">
        <v>263</v>
      </c>
      <c r="AB66" s="4">
        <v>59.84</v>
      </c>
      <c r="AC66" s="4">
        <v>13.16</v>
      </c>
      <c r="AF66" s="1" t="s">
        <v>352</v>
      </c>
    </row>
    <row r="67" spans="1:32" x14ac:dyDescent="0.2">
      <c r="A67" s="1" t="s">
        <v>362</v>
      </c>
      <c r="B67" s="1" t="s">
        <v>363</v>
      </c>
      <c r="C67" s="1" t="s">
        <v>98</v>
      </c>
      <c r="D67" s="1" t="s">
        <v>35</v>
      </c>
      <c r="E67" s="3">
        <v>604</v>
      </c>
      <c r="F67" s="1" t="s">
        <v>36</v>
      </c>
      <c r="G67" s="1" t="s">
        <v>364</v>
      </c>
      <c r="H67" s="4">
        <v>220</v>
      </c>
      <c r="I67" s="1" t="s">
        <v>365</v>
      </c>
      <c r="J67" s="1" t="s">
        <v>366</v>
      </c>
      <c r="K67" s="1" t="s">
        <v>367</v>
      </c>
      <c r="L67" s="1" t="s">
        <v>368</v>
      </c>
      <c r="M67" s="1" t="s">
        <v>369</v>
      </c>
      <c r="N67" s="1" t="s">
        <v>41</v>
      </c>
      <c r="O67" s="1" t="s">
        <v>305</v>
      </c>
      <c r="P67" s="3">
        <v>48</v>
      </c>
      <c r="R67" s="1" t="s">
        <v>370</v>
      </c>
      <c r="S67" s="1" t="s">
        <v>44</v>
      </c>
      <c r="T67" s="1" t="s">
        <v>371</v>
      </c>
      <c r="V67" s="1" t="s">
        <v>65</v>
      </c>
      <c r="W67" s="1" t="s">
        <v>66</v>
      </c>
      <c r="X67" s="1" t="s">
        <v>363</v>
      </c>
      <c r="AB67" s="4">
        <v>220</v>
      </c>
      <c r="AC67" s="4">
        <v>48.4</v>
      </c>
      <c r="AF67" s="1" t="s">
        <v>67</v>
      </c>
    </row>
    <row r="68" spans="1:32" x14ac:dyDescent="0.2">
      <c r="A68" s="1" t="s">
        <v>305</v>
      </c>
      <c r="B68" s="1" t="s">
        <v>305</v>
      </c>
      <c r="C68" s="1" t="s">
        <v>305</v>
      </c>
      <c r="D68" s="1" t="s">
        <v>78</v>
      </c>
      <c r="E68" s="3">
        <v>20017</v>
      </c>
      <c r="F68" s="1" t="s">
        <v>77</v>
      </c>
      <c r="G68" s="1" t="s">
        <v>78</v>
      </c>
      <c r="H68" s="4">
        <v>40874.11</v>
      </c>
      <c r="I68" s="1" t="s">
        <v>372</v>
      </c>
      <c r="N68" s="1" t="s">
        <v>373</v>
      </c>
      <c r="O68" s="1" t="s">
        <v>305</v>
      </c>
      <c r="P68" s="3">
        <v>42</v>
      </c>
      <c r="R68" s="1" t="s">
        <v>374</v>
      </c>
      <c r="S68" s="1" t="s">
        <v>44</v>
      </c>
      <c r="X68" s="1" t="s">
        <v>197</v>
      </c>
      <c r="AB68" s="4">
        <v>0</v>
      </c>
      <c r="AC68" s="4">
        <v>0</v>
      </c>
    </row>
    <row r="69" spans="1:32" x14ac:dyDescent="0.2">
      <c r="A69" s="1" t="s">
        <v>305</v>
      </c>
      <c r="B69" s="1" t="s">
        <v>305</v>
      </c>
      <c r="C69" s="1" t="s">
        <v>305</v>
      </c>
      <c r="D69" s="1" t="s">
        <v>78</v>
      </c>
      <c r="E69" s="3">
        <v>20018</v>
      </c>
      <c r="F69" s="1" t="s">
        <v>77</v>
      </c>
      <c r="G69" s="1" t="s">
        <v>78</v>
      </c>
      <c r="H69" s="4">
        <v>751.06</v>
      </c>
      <c r="I69" s="1" t="s">
        <v>372</v>
      </c>
      <c r="N69" s="1" t="s">
        <v>373</v>
      </c>
      <c r="O69" s="1" t="s">
        <v>305</v>
      </c>
      <c r="P69" s="3">
        <v>42</v>
      </c>
      <c r="R69" s="1" t="s">
        <v>375</v>
      </c>
      <c r="S69" s="1" t="s">
        <v>44</v>
      </c>
      <c r="X69" s="1" t="s">
        <v>197</v>
      </c>
      <c r="AB69" s="4">
        <v>0</v>
      </c>
      <c r="AC69" s="4">
        <v>0</v>
      </c>
    </row>
    <row r="70" spans="1:32" x14ac:dyDescent="0.2">
      <c r="A70" s="1" t="s">
        <v>106</v>
      </c>
      <c r="B70" s="1" t="s">
        <v>376</v>
      </c>
      <c r="C70" s="1" t="s">
        <v>287</v>
      </c>
      <c r="D70" s="1" t="s">
        <v>35</v>
      </c>
      <c r="E70" s="3">
        <v>525</v>
      </c>
      <c r="F70" s="1" t="s">
        <v>36</v>
      </c>
      <c r="G70" s="1" t="s">
        <v>377</v>
      </c>
      <c r="H70" s="4">
        <v>127.16</v>
      </c>
      <c r="I70" s="1" t="s">
        <v>378</v>
      </c>
      <c r="J70" s="1" t="s">
        <v>379</v>
      </c>
      <c r="K70" s="1" t="s">
        <v>380</v>
      </c>
      <c r="L70" s="1" t="s">
        <v>94</v>
      </c>
      <c r="M70" s="1" t="s">
        <v>381</v>
      </c>
      <c r="N70" s="1" t="s">
        <v>41</v>
      </c>
      <c r="O70" s="1" t="s">
        <v>157</v>
      </c>
      <c r="P70" s="3">
        <v>50</v>
      </c>
      <c r="R70" s="1" t="s">
        <v>382</v>
      </c>
      <c r="S70" s="1" t="s">
        <v>44</v>
      </c>
      <c r="T70" s="1" t="s">
        <v>383</v>
      </c>
      <c r="V70" s="1" t="s">
        <v>46</v>
      </c>
      <c r="W70" s="1" t="s">
        <v>47</v>
      </c>
      <c r="X70" s="1" t="s">
        <v>287</v>
      </c>
      <c r="AB70" s="4">
        <v>127.16</v>
      </c>
      <c r="AC70" s="4">
        <v>27.98</v>
      </c>
      <c r="AF70" s="1" t="s">
        <v>384</v>
      </c>
    </row>
    <row r="71" spans="1:32" x14ac:dyDescent="0.2">
      <c r="A71" s="1" t="s">
        <v>385</v>
      </c>
      <c r="B71" s="1" t="s">
        <v>376</v>
      </c>
      <c r="C71" s="1" t="s">
        <v>386</v>
      </c>
      <c r="D71" s="1" t="s">
        <v>35</v>
      </c>
      <c r="E71" s="3">
        <v>536</v>
      </c>
      <c r="F71" s="1" t="s">
        <v>36</v>
      </c>
      <c r="G71" s="1" t="s">
        <v>387</v>
      </c>
      <c r="H71" s="4">
        <v>271.89</v>
      </c>
      <c r="I71" s="1" t="s">
        <v>38</v>
      </c>
      <c r="J71" s="1" t="s">
        <v>39</v>
      </c>
      <c r="K71" s="1" t="s">
        <v>40</v>
      </c>
      <c r="N71" s="1" t="s">
        <v>41</v>
      </c>
      <c r="O71" s="1" t="s">
        <v>157</v>
      </c>
      <c r="P71" s="3">
        <v>51</v>
      </c>
      <c r="R71" s="1" t="s">
        <v>388</v>
      </c>
      <c r="S71" s="1" t="s">
        <v>44</v>
      </c>
      <c r="T71" s="1" t="s">
        <v>45</v>
      </c>
      <c r="V71" s="1" t="s">
        <v>46</v>
      </c>
      <c r="W71" s="1" t="s">
        <v>47</v>
      </c>
      <c r="X71" s="1" t="s">
        <v>386</v>
      </c>
      <c r="AB71" s="4">
        <v>271.89</v>
      </c>
      <c r="AC71" s="4">
        <v>27.19</v>
      </c>
      <c r="AF71" s="1" t="s">
        <v>48</v>
      </c>
    </row>
    <row r="72" spans="1:32" x14ac:dyDescent="0.2">
      <c r="A72" s="1" t="s">
        <v>284</v>
      </c>
      <c r="B72" s="1" t="s">
        <v>284</v>
      </c>
      <c r="C72" s="1" t="s">
        <v>389</v>
      </c>
      <c r="D72" s="1" t="s">
        <v>35</v>
      </c>
      <c r="E72" s="3">
        <v>4</v>
      </c>
      <c r="F72" s="1" t="s">
        <v>77</v>
      </c>
      <c r="G72" s="1" t="s">
        <v>188</v>
      </c>
      <c r="H72" s="4">
        <v>1282.56</v>
      </c>
      <c r="I72" s="1" t="s">
        <v>390</v>
      </c>
      <c r="J72" s="1" t="s">
        <v>391</v>
      </c>
      <c r="K72" s="1" t="s">
        <v>392</v>
      </c>
      <c r="L72" s="1" t="s">
        <v>175</v>
      </c>
      <c r="M72" s="1" t="s">
        <v>393</v>
      </c>
      <c r="N72" s="1" t="s">
        <v>41</v>
      </c>
      <c r="O72" s="1" t="s">
        <v>309</v>
      </c>
      <c r="P72" s="3">
        <v>59</v>
      </c>
      <c r="R72" s="1" t="s">
        <v>394</v>
      </c>
      <c r="S72" s="1" t="s">
        <v>44</v>
      </c>
      <c r="V72" s="1" t="s">
        <v>46</v>
      </c>
      <c r="W72" s="1" t="s">
        <v>47</v>
      </c>
      <c r="X72" s="1" t="s">
        <v>389</v>
      </c>
      <c r="AB72" s="4">
        <v>1248</v>
      </c>
      <c r="AC72" s="4">
        <v>274.56</v>
      </c>
      <c r="AF72" s="1" t="s">
        <v>105</v>
      </c>
    </row>
    <row r="73" spans="1:32" x14ac:dyDescent="0.2">
      <c r="A73" s="1" t="s">
        <v>106</v>
      </c>
      <c r="B73" s="1" t="s">
        <v>98</v>
      </c>
      <c r="C73" s="1" t="s">
        <v>138</v>
      </c>
      <c r="D73" s="1" t="s">
        <v>35</v>
      </c>
      <c r="E73" s="3">
        <v>5</v>
      </c>
      <c r="F73" s="1" t="s">
        <v>36</v>
      </c>
      <c r="G73" s="1" t="s">
        <v>395</v>
      </c>
      <c r="H73" s="4">
        <v>279.19</v>
      </c>
      <c r="I73" s="1" t="s">
        <v>396</v>
      </c>
      <c r="J73" s="1" t="s">
        <v>397</v>
      </c>
      <c r="K73" s="1" t="s">
        <v>216</v>
      </c>
      <c r="L73" s="1" t="s">
        <v>368</v>
      </c>
      <c r="M73" s="1" t="s">
        <v>398</v>
      </c>
      <c r="N73" s="1" t="s">
        <v>41</v>
      </c>
      <c r="O73" s="1" t="s">
        <v>309</v>
      </c>
      <c r="P73" s="3">
        <v>52</v>
      </c>
      <c r="R73" s="1" t="s">
        <v>399</v>
      </c>
      <c r="S73" s="1" t="s">
        <v>44</v>
      </c>
      <c r="T73" s="1" t="s">
        <v>400</v>
      </c>
      <c r="V73" s="1" t="s">
        <v>65</v>
      </c>
      <c r="W73" s="1" t="s">
        <v>66</v>
      </c>
      <c r="X73" s="1" t="s">
        <v>138</v>
      </c>
      <c r="AB73" s="4">
        <v>279.19</v>
      </c>
      <c r="AC73" s="4">
        <v>61.42</v>
      </c>
      <c r="AF73" s="1" t="s">
        <v>401</v>
      </c>
    </row>
    <row r="74" spans="1:32" x14ac:dyDescent="0.2">
      <c r="A74" s="1" t="s">
        <v>106</v>
      </c>
      <c r="B74" s="1" t="s">
        <v>98</v>
      </c>
      <c r="C74" s="1" t="s">
        <v>199</v>
      </c>
      <c r="D74" s="1" t="s">
        <v>35</v>
      </c>
      <c r="E74" s="3">
        <v>15</v>
      </c>
      <c r="F74" s="1" t="s">
        <v>36</v>
      </c>
      <c r="G74" s="1" t="s">
        <v>402</v>
      </c>
      <c r="H74" s="4">
        <v>9.2799999999999994</v>
      </c>
      <c r="I74" s="1" t="s">
        <v>396</v>
      </c>
      <c r="J74" s="1" t="s">
        <v>397</v>
      </c>
      <c r="K74" s="1" t="s">
        <v>216</v>
      </c>
      <c r="L74" s="1" t="s">
        <v>368</v>
      </c>
      <c r="M74" s="1" t="s">
        <v>398</v>
      </c>
      <c r="N74" s="1" t="s">
        <v>41</v>
      </c>
      <c r="O74" s="1" t="s">
        <v>309</v>
      </c>
      <c r="P74" s="3">
        <v>52</v>
      </c>
      <c r="R74" s="1" t="s">
        <v>403</v>
      </c>
      <c r="S74" s="1" t="s">
        <v>44</v>
      </c>
      <c r="T74" s="1" t="s">
        <v>400</v>
      </c>
      <c r="V74" s="1" t="s">
        <v>46</v>
      </c>
      <c r="W74" s="1" t="s">
        <v>47</v>
      </c>
      <c r="X74" s="1" t="s">
        <v>180</v>
      </c>
      <c r="AB74" s="4">
        <v>9.2799999999999994</v>
      </c>
      <c r="AC74" s="4">
        <v>0.37</v>
      </c>
      <c r="AF74" s="1" t="s">
        <v>404</v>
      </c>
    </row>
    <row r="75" spans="1:32" x14ac:dyDescent="0.2">
      <c r="A75" s="1" t="s">
        <v>106</v>
      </c>
      <c r="B75" s="1" t="s">
        <v>98</v>
      </c>
      <c r="C75" s="1" t="s">
        <v>199</v>
      </c>
      <c r="D75" s="1" t="s">
        <v>35</v>
      </c>
      <c r="E75" s="3">
        <v>16</v>
      </c>
      <c r="F75" s="1" t="s">
        <v>36</v>
      </c>
      <c r="G75" s="1" t="s">
        <v>405</v>
      </c>
      <c r="H75" s="4">
        <v>15056.39</v>
      </c>
      <c r="I75" s="1" t="s">
        <v>396</v>
      </c>
      <c r="J75" s="1" t="s">
        <v>397</v>
      </c>
      <c r="K75" s="1" t="s">
        <v>216</v>
      </c>
      <c r="L75" s="1" t="s">
        <v>368</v>
      </c>
      <c r="M75" s="1" t="s">
        <v>398</v>
      </c>
      <c r="N75" s="1" t="s">
        <v>41</v>
      </c>
      <c r="O75" s="1" t="s">
        <v>309</v>
      </c>
      <c r="P75" s="3">
        <v>52</v>
      </c>
      <c r="R75" s="1" t="s">
        <v>406</v>
      </c>
      <c r="S75" s="1" t="s">
        <v>44</v>
      </c>
      <c r="T75" s="1" t="s">
        <v>400</v>
      </c>
      <c r="V75" s="1" t="s">
        <v>65</v>
      </c>
      <c r="W75" s="1" t="s">
        <v>66</v>
      </c>
      <c r="X75" s="1" t="s">
        <v>103</v>
      </c>
      <c r="AB75" s="4">
        <v>15056.39</v>
      </c>
      <c r="AC75" s="4">
        <v>1505.64</v>
      </c>
      <c r="AF75" s="1" t="s">
        <v>407</v>
      </c>
    </row>
    <row r="76" spans="1:32" x14ac:dyDescent="0.2">
      <c r="A76" s="1" t="s">
        <v>141</v>
      </c>
      <c r="B76" s="1" t="s">
        <v>142</v>
      </c>
      <c r="C76" s="1" t="s">
        <v>98</v>
      </c>
      <c r="D76" s="1" t="s">
        <v>35</v>
      </c>
      <c r="E76" s="3">
        <v>573</v>
      </c>
      <c r="F76" s="1" t="s">
        <v>36</v>
      </c>
      <c r="G76" s="1" t="s">
        <v>408</v>
      </c>
      <c r="H76" s="4">
        <v>15124.99</v>
      </c>
      <c r="I76" s="1" t="s">
        <v>396</v>
      </c>
      <c r="J76" s="1" t="s">
        <v>397</v>
      </c>
      <c r="K76" s="1" t="s">
        <v>216</v>
      </c>
      <c r="L76" s="1" t="s">
        <v>368</v>
      </c>
      <c r="M76" s="1" t="s">
        <v>398</v>
      </c>
      <c r="N76" s="1" t="s">
        <v>41</v>
      </c>
      <c r="O76" s="1" t="s">
        <v>309</v>
      </c>
      <c r="P76" s="3">
        <v>52</v>
      </c>
      <c r="R76" s="1" t="s">
        <v>409</v>
      </c>
      <c r="S76" s="1" t="s">
        <v>44</v>
      </c>
      <c r="T76" s="1" t="s">
        <v>400</v>
      </c>
      <c r="V76" s="1" t="s">
        <v>65</v>
      </c>
      <c r="W76" s="1" t="s">
        <v>66</v>
      </c>
      <c r="X76" s="1" t="s">
        <v>353</v>
      </c>
      <c r="AB76" s="4">
        <v>15124.99</v>
      </c>
      <c r="AC76" s="4">
        <v>1512.5</v>
      </c>
      <c r="AF76" s="1" t="s">
        <v>407</v>
      </c>
    </row>
    <row r="77" spans="1:32" x14ac:dyDescent="0.2">
      <c r="A77" s="1" t="s">
        <v>141</v>
      </c>
      <c r="B77" s="1" t="s">
        <v>142</v>
      </c>
      <c r="C77" s="1" t="s">
        <v>98</v>
      </c>
      <c r="D77" s="1" t="s">
        <v>35</v>
      </c>
      <c r="E77" s="3">
        <v>574</v>
      </c>
      <c r="F77" s="1" t="s">
        <v>36</v>
      </c>
      <c r="G77" s="1" t="s">
        <v>410</v>
      </c>
      <c r="H77" s="4">
        <v>53</v>
      </c>
      <c r="I77" s="1" t="s">
        <v>396</v>
      </c>
      <c r="J77" s="1" t="s">
        <v>397</v>
      </c>
      <c r="K77" s="1" t="s">
        <v>216</v>
      </c>
      <c r="L77" s="1" t="s">
        <v>368</v>
      </c>
      <c r="M77" s="1" t="s">
        <v>398</v>
      </c>
      <c r="N77" s="1" t="s">
        <v>41</v>
      </c>
      <c r="O77" s="1" t="s">
        <v>309</v>
      </c>
      <c r="P77" s="3">
        <v>52</v>
      </c>
      <c r="R77" s="1" t="s">
        <v>411</v>
      </c>
      <c r="S77" s="1" t="s">
        <v>44</v>
      </c>
      <c r="T77" s="1" t="s">
        <v>400</v>
      </c>
      <c r="V77" s="1" t="s">
        <v>46</v>
      </c>
      <c r="W77" s="1" t="s">
        <v>47</v>
      </c>
      <c r="X77" s="1" t="s">
        <v>353</v>
      </c>
      <c r="AB77" s="4">
        <v>53</v>
      </c>
      <c r="AC77" s="4">
        <v>2.12</v>
      </c>
      <c r="AF77" s="1" t="s">
        <v>404</v>
      </c>
    </row>
    <row r="78" spans="1:32" x14ac:dyDescent="0.2">
      <c r="A78" s="1" t="s">
        <v>389</v>
      </c>
      <c r="B78" s="1" t="s">
        <v>153</v>
      </c>
      <c r="C78" s="1" t="s">
        <v>98</v>
      </c>
      <c r="D78" s="1" t="s">
        <v>35</v>
      </c>
      <c r="E78" s="3">
        <v>601</v>
      </c>
      <c r="F78" s="1" t="s">
        <v>36</v>
      </c>
      <c r="G78" s="1" t="s">
        <v>412</v>
      </c>
      <c r="H78" s="4">
        <v>1030.48</v>
      </c>
      <c r="I78" s="1" t="s">
        <v>396</v>
      </c>
      <c r="J78" s="1" t="s">
        <v>397</v>
      </c>
      <c r="K78" s="1" t="s">
        <v>216</v>
      </c>
      <c r="L78" s="1" t="s">
        <v>368</v>
      </c>
      <c r="M78" s="1" t="s">
        <v>398</v>
      </c>
      <c r="N78" s="1" t="s">
        <v>41</v>
      </c>
      <c r="O78" s="1" t="s">
        <v>309</v>
      </c>
      <c r="P78" s="3">
        <v>52</v>
      </c>
      <c r="R78" s="1" t="s">
        <v>413</v>
      </c>
      <c r="S78" s="1" t="s">
        <v>44</v>
      </c>
      <c r="T78" s="1" t="s">
        <v>400</v>
      </c>
      <c r="V78" s="1" t="s">
        <v>65</v>
      </c>
      <c r="W78" s="1" t="s">
        <v>66</v>
      </c>
      <c r="X78" s="1" t="s">
        <v>158</v>
      </c>
      <c r="AB78" s="4">
        <v>1030.48</v>
      </c>
      <c r="AC78" s="4">
        <v>103.05</v>
      </c>
      <c r="AF78" s="1" t="s">
        <v>407</v>
      </c>
    </row>
    <row r="79" spans="1:32" x14ac:dyDescent="0.2">
      <c r="A79" s="1" t="s">
        <v>414</v>
      </c>
      <c r="B79" s="1" t="s">
        <v>415</v>
      </c>
      <c r="C79" s="1" t="s">
        <v>98</v>
      </c>
      <c r="D79" s="1" t="s">
        <v>35</v>
      </c>
      <c r="E79" s="3">
        <v>607</v>
      </c>
      <c r="F79" s="1" t="s">
        <v>36</v>
      </c>
      <c r="G79" s="1" t="s">
        <v>416</v>
      </c>
      <c r="H79" s="4">
        <v>1095.8800000000001</v>
      </c>
      <c r="I79" s="1" t="s">
        <v>417</v>
      </c>
      <c r="J79" s="1" t="s">
        <v>418</v>
      </c>
      <c r="K79" s="1" t="s">
        <v>282</v>
      </c>
      <c r="N79" s="1" t="s">
        <v>41</v>
      </c>
      <c r="O79" s="1" t="s">
        <v>309</v>
      </c>
      <c r="P79" s="3">
        <v>60</v>
      </c>
      <c r="R79" s="1" t="s">
        <v>419</v>
      </c>
      <c r="S79" s="1" t="s">
        <v>44</v>
      </c>
      <c r="T79" s="1" t="s">
        <v>420</v>
      </c>
      <c r="V79" s="1" t="s">
        <v>46</v>
      </c>
      <c r="W79" s="1" t="s">
        <v>47</v>
      </c>
      <c r="X79" s="1" t="s">
        <v>197</v>
      </c>
      <c r="AB79" s="4">
        <v>1095.8800000000001</v>
      </c>
      <c r="AC79" s="4">
        <v>214.58</v>
      </c>
      <c r="AF79" s="1" t="s">
        <v>76</v>
      </c>
    </row>
    <row r="80" spans="1:32" x14ac:dyDescent="0.2">
      <c r="A80" s="1" t="s">
        <v>309</v>
      </c>
      <c r="B80" s="1" t="s">
        <v>309</v>
      </c>
      <c r="C80" s="1" t="s">
        <v>309</v>
      </c>
      <c r="D80" s="1" t="s">
        <v>78</v>
      </c>
      <c r="E80" s="3">
        <v>20019</v>
      </c>
      <c r="F80" s="1" t="s">
        <v>77</v>
      </c>
      <c r="G80" s="1" t="s">
        <v>78</v>
      </c>
      <c r="H80" s="4">
        <v>69.459999999999994</v>
      </c>
      <c r="I80" s="1" t="s">
        <v>79</v>
      </c>
      <c r="K80" s="1" t="s">
        <v>80</v>
      </c>
      <c r="N80" s="1" t="s">
        <v>41</v>
      </c>
      <c r="O80" s="1" t="s">
        <v>309</v>
      </c>
      <c r="P80" s="3">
        <v>53</v>
      </c>
      <c r="R80" s="1" t="s">
        <v>421</v>
      </c>
      <c r="S80" s="1" t="s">
        <v>44</v>
      </c>
      <c r="X80" s="1" t="s">
        <v>363</v>
      </c>
      <c r="AB80" s="4">
        <v>0</v>
      </c>
      <c r="AC80" s="4">
        <v>0</v>
      </c>
    </row>
    <row r="81" spans="1:32" x14ac:dyDescent="0.2">
      <c r="A81" s="1" t="s">
        <v>309</v>
      </c>
      <c r="B81" s="1" t="s">
        <v>309</v>
      </c>
      <c r="C81" s="1" t="s">
        <v>309</v>
      </c>
      <c r="D81" s="1" t="s">
        <v>78</v>
      </c>
      <c r="E81" s="3">
        <v>20020</v>
      </c>
      <c r="F81" s="1" t="s">
        <v>77</v>
      </c>
      <c r="G81" s="1" t="s">
        <v>78</v>
      </c>
      <c r="H81" s="4">
        <v>12.56</v>
      </c>
      <c r="I81" s="1" t="s">
        <v>83</v>
      </c>
      <c r="K81" s="1" t="s">
        <v>80</v>
      </c>
      <c r="N81" s="1" t="s">
        <v>41</v>
      </c>
      <c r="O81" s="1" t="s">
        <v>309</v>
      </c>
      <c r="P81" s="3">
        <v>54</v>
      </c>
      <c r="R81" s="1" t="s">
        <v>422</v>
      </c>
      <c r="S81" s="1" t="s">
        <v>44</v>
      </c>
      <c r="X81" s="1" t="s">
        <v>363</v>
      </c>
      <c r="AB81" s="4">
        <v>0</v>
      </c>
      <c r="AC81" s="4">
        <v>0</v>
      </c>
    </row>
    <row r="82" spans="1:32" x14ac:dyDescent="0.2">
      <c r="A82" s="1" t="s">
        <v>309</v>
      </c>
      <c r="B82" s="1" t="s">
        <v>309</v>
      </c>
      <c r="C82" s="1" t="s">
        <v>309</v>
      </c>
      <c r="D82" s="1" t="s">
        <v>78</v>
      </c>
      <c r="E82" s="3">
        <v>20021</v>
      </c>
      <c r="F82" s="1" t="s">
        <v>77</v>
      </c>
      <c r="G82" s="1" t="s">
        <v>78</v>
      </c>
      <c r="H82" s="4">
        <v>71.650000000000006</v>
      </c>
      <c r="I82" s="1" t="s">
        <v>85</v>
      </c>
      <c r="K82" s="1" t="s">
        <v>86</v>
      </c>
      <c r="N82" s="1" t="s">
        <v>41</v>
      </c>
      <c r="O82" s="1" t="s">
        <v>309</v>
      </c>
      <c r="P82" s="3">
        <v>55</v>
      </c>
      <c r="R82" s="1" t="s">
        <v>423</v>
      </c>
      <c r="S82" s="1" t="s">
        <v>44</v>
      </c>
      <c r="X82" s="1" t="s">
        <v>363</v>
      </c>
      <c r="AB82" s="4">
        <v>0</v>
      </c>
      <c r="AC82" s="4">
        <v>0</v>
      </c>
    </row>
    <row r="83" spans="1:32" x14ac:dyDescent="0.2">
      <c r="A83" s="1" t="s">
        <v>309</v>
      </c>
      <c r="B83" s="1" t="s">
        <v>309</v>
      </c>
      <c r="C83" s="1" t="s">
        <v>309</v>
      </c>
      <c r="D83" s="1" t="s">
        <v>78</v>
      </c>
      <c r="E83" s="3">
        <v>20022</v>
      </c>
      <c r="F83" s="1" t="s">
        <v>77</v>
      </c>
      <c r="G83" s="1" t="s">
        <v>78</v>
      </c>
      <c r="H83" s="4">
        <v>21</v>
      </c>
      <c r="I83" s="1" t="s">
        <v>88</v>
      </c>
      <c r="K83" s="1" t="s">
        <v>89</v>
      </c>
      <c r="N83" s="1" t="s">
        <v>41</v>
      </c>
      <c r="O83" s="1" t="s">
        <v>309</v>
      </c>
      <c r="P83" s="3">
        <v>56</v>
      </c>
      <c r="R83" s="1" t="s">
        <v>423</v>
      </c>
      <c r="S83" s="1" t="s">
        <v>44</v>
      </c>
      <c r="X83" s="1" t="s">
        <v>363</v>
      </c>
      <c r="AB83" s="4">
        <v>0</v>
      </c>
      <c r="AC83" s="4">
        <v>0</v>
      </c>
    </row>
    <row r="84" spans="1:32" x14ac:dyDescent="0.2">
      <c r="A84" s="1" t="s">
        <v>309</v>
      </c>
      <c r="B84" s="1" t="s">
        <v>309</v>
      </c>
      <c r="C84" s="1" t="s">
        <v>309</v>
      </c>
      <c r="D84" s="1" t="s">
        <v>78</v>
      </c>
      <c r="E84" s="3">
        <v>20023</v>
      </c>
      <c r="F84" s="1" t="s">
        <v>77</v>
      </c>
      <c r="G84" s="1" t="s">
        <v>78</v>
      </c>
      <c r="H84" s="4">
        <v>236</v>
      </c>
      <c r="I84" s="1" t="s">
        <v>90</v>
      </c>
      <c r="J84" s="1" t="s">
        <v>91</v>
      </c>
      <c r="K84" s="1" t="s">
        <v>89</v>
      </c>
      <c r="N84" s="1" t="s">
        <v>41</v>
      </c>
      <c r="O84" s="1" t="s">
        <v>309</v>
      </c>
      <c r="P84" s="3">
        <v>57</v>
      </c>
      <c r="R84" s="1" t="s">
        <v>424</v>
      </c>
      <c r="S84" s="1" t="s">
        <v>44</v>
      </c>
      <c r="X84" s="1" t="s">
        <v>363</v>
      </c>
      <c r="AB84" s="4">
        <v>0</v>
      </c>
      <c r="AC84" s="4">
        <v>0</v>
      </c>
    </row>
    <row r="85" spans="1:32" x14ac:dyDescent="0.2">
      <c r="A85" s="1" t="s">
        <v>309</v>
      </c>
      <c r="B85" s="1" t="s">
        <v>309</v>
      </c>
      <c r="C85" s="1" t="s">
        <v>309</v>
      </c>
      <c r="D85" s="1" t="s">
        <v>78</v>
      </c>
      <c r="E85" s="3">
        <v>20024</v>
      </c>
      <c r="F85" s="1" t="s">
        <v>77</v>
      </c>
      <c r="G85" s="1" t="s">
        <v>78</v>
      </c>
      <c r="H85" s="4">
        <v>193.46</v>
      </c>
      <c r="I85" s="1" t="s">
        <v>93</v>
      </c>
      <c r="K85" s="1" t="s">
        <v>89</v>
      </c>
      <c r="L85" s="1" t="s">
        <v>94</v>
      </c>
      <c r="M85" s="1" t="s">
        <v>95</v>
      </c>
      <c r="N85" s="1" t="s">
        <v>41</v>
      </c>
      <c r="O85" s="1" t="s">
        <v>309</v>
      </c>
      <c r="P85" s="3">
        <v>58</v>
      </c>
      <c r="R85" s="1" t="s">
        <v>425</v>
      </c>
      <c r="S85" s="1" t="s">
        <v>44</v>
      </c>
      <c r="X85" s="1" t="s">
        <v>363</v>
      </c>
      <c r="AB85" s="4">
        <v>0</v>
      </c>
      <c r="AC85" s="4">
        <v>0</v>
      </c>
    </row>
    <row r="86" spans="1:32" x14ac:dyDescent="0.2">
      <c r="A86" s="1" t="s">
        <v>262</v>
      </c>
      <c r="B86" s="1" t="s">
        <v>262</v>
      </c>
      <c r="C86" s="1" t="s">
        <v>262</v>
      </c>
      <c r="D86" s="1" t="s">
        <v>35</v>
      </c>
      <c r="E86" s="3">
        <v>5</v>
      </c>
      <c r="F86" s="1" t="s">
        <v>77</v>
      </c>
      <c r="G86" s="1" t="s">
        <v>426</v>
      </c>
      <c r="H86" s="4">
        <v>525.05999999999995</v>
      </c>
      <c r="I86" s="1" t="s">
        <v>193</v>
      </c>
      <c r="J86" s="1" t="s">
        <v>194</v>
      </c>
      <c r="K86" s="1" t="s">
        <v>102</v>
      </c>
      <c r="N86" s="1" t="s">
        <v>41</v>
      </c>
      <c r="O86" s="1" t="s">
        <v>427</v>
      </c>
      <c r="P86" s="3">
        <v>61</v>
      </c>
      <c r="R86" s="1" t="s">
        <v>428</v>
      </c>
      <c r="S86" s="1" t="s">
        <v>44</v>
      </c>
      <c r="T86" s="1" t="s">
        <v>196</v>
      </c>
      <c r="V86" s="1" t="s">
        <v>65</v>
      </c>
      <c r="W86" s="1" t="s">
        <v>66</v>
      </c>
      <c r="X86" s="1" t="s">
        <v>262</v>
      </c>
      <c r="AB86" s="4">
        <v>655.82</v>
      </c>
      <c r="AC86" s="4">
        <v>0</v>
      </c>
      <c r="AF86" s="1" t="s">
        <v>198</v>
      </c>
    </row>
    <row r="87" spans="1:32" x14ac:dyDescent="0.2">
      <c r="A87" s="1" t="s">
        <v>278</v>
      </c>
      <c r="B87" s="1" t="s">
        <v>429</v>
      </c>
      <c r="C87" s="1" t="s">
        <v>429</v>
      </c>
      <c r="D87" s="1" t="s">
        <v>35</v>
      </c>
      <c r="E87" s="3">
        <v>484</v>
      </c>
      <c r="F87" s="1" t="s">
        <v>36</v>
      </c>
      <c r="G87" s="1" t="s">
        <v>430</v>
      </c>
      <c r="H87" s="4">
        <v>2604.0100000000002</v>
      </c>
      <c r="I87" s="1" t="s">
        <v>431</v>
      </c>
      <c r="J87" s="1" t="s">
        <v>432</v>
      </c>
      <c r="K87" s="1" t="s">
        <v>433</v>
      </c>
      <c r="L87" s="1" t="s">
        <v>434</v>
      </c>
      <c r="M87" s="1" t="s">
        <v>435</v>
      </c>
      <c r="N87" s="1" t="s">
        <v>41</v>
      </c>
      <c r="O87" s="1" t="s">
        <v>427</v>
      </c>
      <c r="P87" s="3">
        <v>62</v>
      </c>
      <c r="R87" s="1" t="s">
        <v>436</v>
      </c>
      <c r="S87" s="1" t="s">
        <v>44</v>
      </c>
      <c r="T87" s="1" t="s">
        <v>437</v>
      </c>
      <c r="V87" s="1" t="s">
        <v>65</v>
      </c>
      <c r="W87" s="1" t="s">
        <v>66</v>
      </c>
      <c r="X87" s="1" t="s">
        <v>429</v>
      </c>
      <c r="AB87" s="4">
        <v>2604.0100000000002</v>
      </c>
      <c r="AC87" s="4">
        <v>146.15</v>
      </c>
      <c r="AF87" s="1" t="s">
        <v>438</v>
      </c>
    </row>
    <row r="88" spans="1:32" x14ac:dyDescent="0.2">
      <c r="A88" s="1" t="s">
        <v>278</v>
      </c>
      <c r="B88" s="1" t="s">
        <v>429</v>
      </c>
      <c r="C88" s="1" t="s">
        <v>429</v>
      </c>
      <c r="D88" s="1" t="s">
        <v>35</v>
      </c>
      <c r="E88" s="3">
        <v>485</v>
      </c>
      <c r="F88" s="1" t="s">
        <v>36</v>
      </c>
      <c r="G88" s="1" t="s">
        <v>439</v>
      </c>
      <c r="H88" s="4">
        <v>261</v>
      </c>
      <c r="I88" s="1" t="s">
        <v>431</v>
      </c>
      <c r="J88" s="1" t="s">
        <v>432</v>
      </c>
      <c r="K88" s="1" t="s">
        <v>433</v>
      </c>
      <c r="L88" s="1" t="s">
        <v>434</v>
      </c>
      <c r="M88" s="1" t="s">
        <v>435</v>
      </c>
      <c r="N88" s="1" t="s">
        <v>41</v>
      </c>
      <c r="O88" s="1" t="s">
        <v>427</v>
      </c>
      <c r="P88" s="3">
        <v>62</v>
      </c>
      <c r="R88" s="1" t="s">
        <v>440</v>
      </c>
      <c r="S88" s="1" t="s">
        <v>44</v>
      </c>
      <c r="T88" s="1" t="s">
        <v>437</v>
      </c>
      <c r="V88" s="1" t="s">
        <v>65</v>
      </c>
      <c r="W88" s="1" t="s">
        <v>66</v>
      </c>
      <c r="X88" s="1" t="s">
        <v>429</v>
      </c>
      <c r="AB88" s="4">
        <v>261</v>
      </c>
      <c r="AC88" s="4">
        <v>57.42</v>
      </c>
      <c r="AF88" s="1" t="s">
        <v>441</v>
      </c>
    </row>
    <row r="89" spans="1:32" x14ac:dyDescent="0.2">
      <c r="A89" s="1" t="s">
        <v>442</v>
      </c>
      <c r="B89" s="1" t="s">
        <v>386</v>
      </c>
      <c r="C89" s="1" t="s">
        <v>386</v>
      </c>
      <c r="D89" s="1" t="s">
        <v>35</v>
      </c>
      <c r="E89" s="3">
        <v>538</v>
      </c>
      <c r="F89" s="1" t="s">
        <v>36</v>
      </c>
      <c r="G89" s="1" t="s">
        <v>443</v>
      </c>
      <c r="H89" s="4">
        <v>261</v>
      </c>
      <c r="I89" s="1" t="s">
        <v>431</v>
      </c>
      <c r="J89" s="1" t="s">
        <v>432</v>
      </c>
      <c r="K89" s="1" t="s">
        <v>433</v>
      </c>
      <c r="L89" s="1" t="s">
        <v>434</v>
      </c>
      <c r="M89" s="1" t="s">
        <v>435</v>
      </c>
      <c r="N89" s="1" t="s">
        <v>41</v>
      </c>
      <c r="O89" s="1" t="s">
        <v>427</v>
      </c>
      <c r="P89" s="3">
        <v>62</v>
      </c>
      <c r="R89" s="1" t="s">
        <v>444</v>
      </c>
      <c r="S89" s="1" t="s">
        <v>44</v>
      </c>
      <c r="T89" s="1" t="s">
        <v>437</v>
      </c>
      <c r="V89" s="1" t="s">
        <v>65</v>
      </c>
      <c r="W89" s="1" t="s">
        <v>66</v>
      </c>
      <c r="X89" s="1" t="s">
        <v>386</v>
      </c>
      <c r="AB89" s="4">
        <v>261</v>
      </c>
      <c r="AC89" s="4">
        <v>57.42</v>
      </c>
      <c r="AF89" s="1" t="s">
        <v>441</v>
      </c>
    </row>
    <row r="90" spans="1:32" x14ac:dyDescent="0.2">
      <c r="A90" s="1" t="s">
        <v>442</v>
      </c>
      <c r="B90" s="1" t="s">
        <v>386</v>
      </c>
      <c r="C90" s="1" t="s">
        <v>386</v>
      </c>
      <c r="D90" s="1" t="s">
        <v>35</v>
      </c>
      <c r="E90" s="3">
        <v>539</v>
      </c>
      <c r="F90" s="1" t="s">
        <v>36</v>
      </c>
      <c r="G90" s="1" t="s">
        <v>445</v>
      </c>
      <c r="H90" s="4">
        <v>2690.84</v>
      </c>
      <c r="I90" s="1" t="s">
        <v>431</v>
      </c>
      <c r="J90" s="1" t="s">
        <v>432</v>
      </c>
      <c r="K90" s="1" t="s">
        <v>433</v>
      </c>
      <c r="L90" s="1" t="s">
        <v>434</v>
      </c>
      <c r="M90" s="1" t="s">
        <v>435</v>
      </c>
      <c r="N90" s="1" t="s">
        <v>41</v>
      </c>
      <c r="O90" s="1" t="s">
        <v>427</v>
      </c>
      <c r="P90" s="3">
        <v>62</v>
      </c>
      <c r="R90" s="1" t="s">
        <v>446</v>
      </c>
      <c r="S90" s="1" t="s">
        <v>44</v>
      </c>
      <c r="T90" s="1" t="s">
        <v>437</v>
      </c>
      <c r="V90" s="1" t="s">
        <v>65</v>
      </c>
      <c r="W90" s="1" t="s">
        <v>66</v>
      </c>
      <c r="X90" s="1" t="s">
        <v>386</v>
      </c>
      <c r="AB90" s="4">
        <v>2690.84</v>
      </c>
      <c r="AC90" s="4">
        <v>153.59</v>
      </c>
      <c r="AF90" s="1" t="s">
        <v>438</v>
      </c>
    </row>
    <row r="91" spans="1:32" x14ac:dyDescent="0.2">
      <c r="A91" s="1" t="s">
        <v>106</v>
      </c>
      <c r="B91" s="1" t="s">
        <v>98</v>
      </c>
      <c r="C91" s="1" t="s">
        <v>278</v>
      </c>
      <c r="D91" s="1" t="s">
        <v>35</v>
      </c>
      <c r="E91" s="3">
        <v>20</v>
      </c>
      <c r="F91" s="1" t="s">
        <v>36</v>
      </c>
      <c r="G91" s="1" t="s">
        <v>447</v>
      </c>
      <c r="H91" s="4">
        <v>792</v>
      </c>
      <c r="I91" s="1" t="s">
        <v>448</v>
      </c>
      <c r="J91" s="1" t="s">
        <v>449</v>
      </c>
      <c r="K91" s="1" t="s">
        <v>450</v>
      </c>
      <c r="L91" s="1" t="s">
        <v>225</v>
      </c>
      <c r="M91" s="1" t="s">
        <v>451</v>
      </c>
      <c r="N91" s="1" t="s">
        <v>41</v>
      </c>
      <c r="O91" s="1" t="s">
        <v>452</v>
      </c>
      <c r="P91" s="3">
        <v>66</v>
      </c>
      <c r="R91" s="1" t="s">
        <v>453</v>
      </c>
      <c r="S91" s="1" t="s">
        <v>44</v>
      </c>
      <c r="T91" s="1" t="s">
        <v>454</v>
      </c>
      <c r="V91" s="1" t="s">
        <v>65</v>
      </c>
      <c r="W91" s="1" t="s">
        <v>66</v>
      </c>
      <c r="X91" s="1" t="s">
        <v>138</v>
      </c>
      <c r="AB91" s="4">
        <v>792</v>
      </c>
      <c r="AC91" s="4">
        <v>31.68</v>
      </c>
      <c r="AF91" s="1" t="s">
        <v>152</v>
      </c>
    </row>
    <row r="92" spans="1:32" x14ac:dyDescent="0.2">
      <c r="A92" s="1" t="s">
        <v>452</v>
      </c>
      <c r="B92" s="1" t="s">
        <v>452</v>
      </c>
      <c r="C92" s="1" t="s">
        <v>452</v>
      </c>
      <c r="D92" s="1" t="s">
        <v>78</v>
      </c>
      <c r="E92" s="3">
        <v>20025</v>
      </c>
      <c r="F92" s="1" t="s">
        <v>77</v>
      </c>
      <c r="G92" s="1" t="s">
        <v>78</v>
      </c>
      <c r="H92" s="4">
        <v>132.4</v>
      </c>
      <c r="I92" s="1" t="s">
        <v>455</v>
      </c>
      <c r="K92" s="1" t="s">
        <v>456</v>
      </c>
      <c r="L92" s="1" t="s">
        <v>457</v>
      </c>
      <c r="M92" s="1" t="s">
        <v>458</v>
      </c>
      <c r="N92" s="1" t="s">
        <v>41</v>
      </c>
      <c r="O92" s="1" t="s">
        <v>452</v>
      </c>
      <c r="P92" s="3">
        <v>63</v>
      </c>
      <c r="R92" s="1" t="s">
        <v>459</v>
      </c>
      <c r="S92" s="1" t="s">
        <v>44</v>
      </c>
      <c r="X92" s="1" t="s">
        <v>97</v>
      </c>
      <c r="AB92" s="4">
        <v>0</v>
      </c>
      <c r="AC92" s="4">
        <v>0</v>
      </c>
    </row>
    <row r="93" spans="1:32" x14ac:dyDescent="0.2">
      <c r="A93" s="1" t="s">
        <v>452</v>
      </c>
      <c r="B93" s="1" t="s">
        <v>452</v>
      </c>
      <c r="C93" s="1" t="s">
        <v>452</v>
      </c>
      <c r="D93" s="1" t="s">
        <v>78</v>
      </c>
      <c r="E93" s="3">
        <v>20026</v>
      </c>
      <c r="F93" s="1" t="s">
        <v>77</v>
      </c>
      <c r="G93" s="1" t="s">
        <v>78</v>
      </c>
      <c r="H93" s="4">
        <v>2</v>
      </c>
      <c r="I93" s="1" t="s">
        <v>202</v>
      </c>
      <c r="J93" s="1" t="s">
        <v>203</v>
      </c>
      <c r="K93" s="1" t="s">
        <v>204</v>
      </c>
      <c r="N93" s="1" t="s">
        <v>460</v>
      </c>
      <c r="O93" s="1" t="s">
        <v>452</v>
      </c>
      <c r="P93" s="3">
        <v>64</v>
      </c>
      <c r="R93" s="1" t="s">
        <v>461</v>
      </c>
      <c r="S93" s="1" t="s">
        <v>44</v>
      </c>
      <c r="T93" s="1" t="s">
        <v>207</v>
      </c>
      <c r="X93" s="1" t="s">
        <v>97</v>
      </c>
      <c r="Y93" s="1" t="s">
        <v>462</v>
      </c>
      <c r="AA93" s="1" t="s">
        <v>463</v>
      </c>
      <c r="AB93" s="4">
        <v>0</v>
      </c>
      <c r="AC93" s="4">
        <v>0</v>
      </c>
    </row>
    <row r="94" spans="1:32" x14ac:dyDescent="0.2">
      <c r="A94" s="1" t="s">
        <v>452</v>
      </c>
      <c r="B94" s="1" t="s">
        <v>452</v>
      </c>
      <c r="C94" s="1" t="s">
        <v>452</v>
      </c>
      <c r="D94" s="1" t="s">
        <v>78</v>
      </c>
      <c r="E94" s="3">
        <v>20027</v>
      </c>
      <c r="F94" s="1" t="s">
        <v>77</v>
      </c>
      <c r="G94" s="1" t="s">
        <v>78</v>
      </c>
      <c r="H94" s="4">
        <v>1</v>
      </c>
      <c r="I94" s="1" t="s">
        <v>202</v>
      </c>
      <c r="J94" s="1" t="s">
        <v>203</v>
      </c>
      <c r="K94" s="1" t="s">
        <v>204</v>
      </c>
      <c r="N94" s="1" t="s">
        <v>460</v>
      </c>
      <c r="O94" s="1" t="s">
        <v>452</v>
      </c>
      <c r="P94" s="3">
        <v>65</v>
      </c>
      <c r="R94" s="1" t="s">
        <v>464</v>
      </c>
      <c r="S94" s="1" t="s">
        <v>44</v>
      </c>
      <c r="T94" s="1" t="s">
        <v>207</v>
      </c>
      <c r="X94" s="1" t="s">
        <v>97</v>
      </c>
      <c r="Y94" s="1" t="s">
        <v>465</v>
      </c>
      <c r="AA94" s="1" t="s">
        <v>463</v>
      </c>
      <c r="AB94" s="4">
        <v>0</v>
      </c>
      <c r="AC94" s="4">
        <v>0</v>
      </c>
    </row>
    <row r="95" spans="1:32" x14ac:dyDescent="0.2">
      <c r="A95" s="1" t="s">
        <v>301</v>
      </c>
      <c r="B95" s="1" t="s">
        <v>98</v>
      </c>
      <c r="C95" s="1" t="s">
        <v>278</v>
      </c>
      <c r="D95" s="1" t="s">
        <v>35</v>
      </c>
      <c r="E95" s="3">
        <v>19</v>
      </c>
      <c r="F95" s="1" t="s">
        <v>36</v>
      </c>
      <c r="G95" s="1" t="s">
        <v>466</v>
      </c>
      <c r="H95" s="4">
        <v>21558</v>
      </c>
      <c r="I95" s="1" t="s">
        <v>467</v>
      </c>
      <c r="J95" s="1" t="s">
        <v>468</v>
      </c>
      <c r="K95" s="1" t="s">
        <v>469</v>
      </c>
      <c r="L95" s="1" t="s">
        <v>148</v>
      </c>
      <c r="M95" s="1" t="s">
        <v>470</v>
      </c>
      <c r="N95" s="1" t="s">
        <v>41</v>
      </c>
      <c r="O95" s="1" t="s">
        <v>385</v>
      </c>
      <c r="P95" s="3">
        <v>67</v>
      </c>
      <c r="R95" s="1" t="s">
        <v>471</v>
      </c>
      <c r="S95" s="1" t="s">
        <v>44</v>
      </c>
      <c r="T95" s="1" t="s">
        <v>472</v>
      </c>
      <c r="V95" s="1" t="s">
        <v>46</v>
      </c>
      <c r="W95" s="1" t="s">
        <v>47</v>
      </c>
      <c r="X95" s="1" t="s">
        <v>180</v>
      </c>
      <c r="AB95" s="4">
        <v>21558</v>
      </c>
      <c r="AC95" s="4">
        <v>4742.76</v>
      </c>
      <c r="AF95" s="1" t="s">
        <v>473</v>
      </c>
    </row>
    <row r="96" spans="1:32" x14ac:dyDescent="0.2">
      <c r="A96" s="1" t="s">
        <v>474</v>
      </c>
      <c r="B96" s="1" t="s">
        <v>197</v>
      </c>
      <c r="C96" s="1" t="s">
        <v>98</v>
      </c>
      <c r="D96" s="1" t="s">
        <v>35</v>
      </c>
      <c r="E96" s="3">
        <v>615</v>
      </c>
      <c r="F96" s="1" t="s">
        <v>36</v>
      </c>
      <c r="G96" s="1" t="s">
        <v>475</v>
      </c>
      <c r="H96" s="4">
        <v>1406</v>
      </c>
      <c r="I96" s="1" t="s">
        <v>467</v>
      </c>
      <c r="J96" s="1" t="s">
        <v>468</v>
      </c>
      <c r="K96" s="1" t="s">
        <v>469</v>
      </c>
      <c r="L96" s="1" t="s">
        <v>148</v>
      </c>
      <c r="M96" s="1" t="s">
        <v>470</v>
      </c>
      <c r="N96" s="1" t="s">
        <v>41</v>
      </c>
      <c r="O96" s="1" t="s">
        <v>385</v>
      </c>
      <c r="P96" s="3">
        <v>67</v>
      </c>
      <c r="R96" s="1" t="s">
        <v>476</v>
      </c>
      <c r="S96" s="1" t="s">
        <v>44</v>
      </c>
      <c r="T96" s="1" t="s">
        <v>472</v>
      </c>
      <c r="V96" s="1" t="s">
        <v>46</v>
      </c>
      <c r="W96" s="1" t="s">
        <v>47</v>
      </c>
      <c r="X96" s="1" t="s">
        <v>197</v>
      </c>
      <c r="AB96" s="4">
        <v>1406</v>
      </c>
      <c r="AC96" s="4">
        <v>309.32</v>
      </c>
      <c r="AF96" s="1" t="s">
        <v>473</v>
      </c>
    </row>
    <row r="97" spans="1:32" x14ac:dyDescent="0.2">
      <c r="A97" s="1" t="s">
        <v>385</v>
      </c>
      <c r="B97" s="1" t="s">
        <v>385</v>
      </c>
      <c r="C97" s="1" t="s">
        <v>385</v>
      </c>
      <c r="D97" s="1" t="s">
        <v>78</v>
      </c>
      <c r="E97" s="3">
        <v>20028</v>
      </c>
      <c r="F97" s="1" t="s">
        <v>77</v>
      </c>
      <c r="G97" s="1" t="s">
        <v>78</v>
      </c>
      <c r="H97" s="4">
        <v>1501.5</v>
      </c>
      <c r="I97" s="1" t="s">
        <v>477</v>
      </c>
      <c r="K97" s="1" t="s">
        <v>147</v>
      </c>
      <c r="N97" s="1" t="s">
        <v>41</v>
      </c>
      <c r="O97" s="1" t="s">
        <v>385</v>
      </c>
      <c r="P97" s="3">
        <v>68</v>
      </c>
      <c r="R97" s="1" t="s">
        <v>478</v>
      </c>
      <c r="S97" s="1" t="s">
        <v>44</v>
      </c>
      <c r="X97" s="1" t="s">
        <v>217</v>
      </c>
      <c r="AB97" s="4">
        <v>0</v>
      </c>
      <c r="AC97" s="4">
        <v>0</v>
      </c>
    </row>
    <row r="98" spans="1:32" x14ac:dyDescent="0.2">
      <c r="A98" s="1" t="s">
        <v>385</v>
      </c>
      <c r="B98" s="1" t="s">
        <v>385</v>
      </c>
      <c r="C98" s="1" t="s">
        <v>385</v>
      </c>
      <c r="D98" s="1" t="s">
        <v>78</v>
      </c>
      <c r="E98" s="3">
        <v>20029</v>
      </c>
      <c r="F98" s="1" t="s">
        <v>77</v>
      </c>
      <c r="G98" s="1" t="s">
        <v>78</v>
      </c>
      <c r="H98" s="4">
        <v>1501.5</v>
      </c>
      <c r="I98" s="1" t="s">
        <v>479</v>
      </c>
      <c r="K98" s="1" t="s">
        <v>480</v>
      </c>
      <c r="L98" s="1" t="s">
        <v>481</v>
      </c>
      <c r="M98" s="1" t="s">
        <v>482</v>
      </c>
      <c r="N98" s="1" t="s">
        <v>41</v>
      </c>
      <c r="O98" s="1" t="s">
        <v>385</v>
      </c>
      <c r="P98" s="3">
        <v>69</v>
      </c>
      <c r="R98" s="1" t="s">
        <v>483</v>
      </c>
      <c r="S98" s="1" t="s">
        <v>44</v>
      </c>
      <c r="X98" s="1" t="s">
        <v>217</v>
      </c>
      <c r="AB98" s="4">
        <v>0</v>
      </c>
      <c r="AC98" s="4">
        <v>0</v>
      </c>
    </row>
    <row r="99" spans="1:32" x14ac:dyDescent="0.2">
      <c r="A99" s="1" t="s">
        <v>142</v>
      </c>
      <c r="B99" s="1" t="s">
        <v>219</v>
      </c>
      <c r="C99" s="1" t="s">
        <v>484</v>
      </c>
      <c r="D99" s="1" t="s">
        <v>35</v>
      </c>
      <c r="E99" s="3">
        <v>465</v>
      </c>
      <c r="F99" s="1" t="s">
        <v>36</v>
      </c>
      <c r="G99" s="1" t="s">
        <v>485</v>
      </c>
      <c r="H99" s="4">
        <v>1039.3800000000001</v>
      </c>
      <c r="I99" s="1" t="s">
        <v>160</v>
      </c>
      <c r="J99" s="1" t="s">
        <v>161</v>
      </c>
      <c r="K99" s="1" t="s">
        <v>111</v>
      </c>
      <c r="L99" s="1" t="s">
        <v>148</v>
      </c>
      <c r="M99" s="1" t="s">
        <v>162</v>
      </c>
      <c r="N99" s="1" t="s">
        <v>41</v>
      </c>
      <c r="O99" s="1" t="s">
        <v>486</v>
      </c>
      <c r="P99" s="3">
        <v>82</v>
      </c>
      <c r="R99" s="1" t="s">
        <v>487</v>
      </c>
      <c r="S99" s="1" t="s">
        <v>44</v>
      </c>
      <c r="T99" s="1" t="s">
        <v>488</v>
      </c>
      <c r="V99" s="1" t="s">
        <v>46</v>
      </c>
      <c r="W99" s="1" t="s">
        <v>47</v>
      </c>
      <c r="X99" s="1" t="s">
        <v>484</v>
      </c>
      <c r="AB99" s="4">
        <v>1039.3800000000001</v>
      </c>
      <c r="AC99" s="4">
        <v>228.66</v>
      </c>
      <c r="AF99" s="1" t="s">
        <v>489</v>
      </c>
    </row>
    <row r="100" spans="1:32" x14ac:dyDescent="0.2">
      <c r="A100" s="1" t="s">
        <v>141</v>
      </c>
      <c r="B100" s="1" t="s">
        <v>243</v>
      </c>
      <c r="C100" s="1" t="s">
        <v>287</v>
      </c>
      <c r="D100" s="1" t="s">
        <v>35</v>
      </c>
      <c r="E100" s="3">
        <v>527</v>
      </c>
      <c r="F100" s="1" t="s">
        <v>36</v>
      </c>
      <c r="G100" s="1" t="s">
        <v>490</v>
      </c>
      <c r="H100" s="4">
        <v>2208.38</v>
      </c>
      <c r="I100" s="1" t="s">
        <v>160</v>
      </c>
      <c r="J100" s="1" t="s">
        <v>161</v>
      </c>
      <c r="K100" s="1" t="s">
        <v>111</v>
      </c>
      <c r="L100" s="1" t="s">
        <v>148</v>
      </c>
      <c r="M100" s="1" t="s">
        <v>162</v>
      </c>
      <c r="N100" s="1" t="s">
        <v>41</v>
      </c>
      <c r="O100" s="1" t="s">
        <v>486</v>
      </c>
      <c r="P100" s="3">
        <v>82</v>
      </c>
      <c r="R100" s="1" t="s">
        <v>491</v>
      </c>
      <c r="S100" s="1" t="s">
        <v>44</v>
      </c>
      <c r="T100" s="1" t="s">
        <v>488</v>
      </c>
      <c r="V100" s="1" t="s">
        <v>46</v>
      </c>
      <c r="W100" s="1" t="s">
        <v>47</v>
      </c>
      <c r="X100" s="1" t="s">
        <v>287</v>
      </c>
      <c r="AB100" s="4">
        <v>2208.38</v>
      </c>
      <c r="AC100" s="4">
        <v>485.84</v>
      </c>
      <c r="AF100" s="1" t="s">
        <v>489</v>
      </c>
    </row>
    <row r="101" spans="1:32" x14ac:dyDescent="0.2">
      <c r="A101" s="1" t="s">
        <v>98</v>
      </c>
      <c r="B101" s="1" t="s">
        <v>142</v>
      </c>
      <c r="C101" s="1" t="s">
        <v>492</v>
      </c>
      <c r="D101" s="1" t="s">
        <v>35</v>
      </c>
      <c r="E101" s="3">
        <v>552</v>
      </c>
      <c r="F101" s="1" t="s">
        <v>36</v>
      </c>
      <c r="G101" s="1" t="s">
        <v>493</v>
      </c>
      <c r="H101" s="4">
        <v>28.5</v>
      </c>
      <c r="I101" s="1" t="s">
        <v>322</v>
      </c>
      <c r="J101" s="1" t="s">
        <v>323</v>
      </c>
      <c r="K101" s="1" t="s">
        <v>102</v>
      </c>
      <c r="L101" s="1" t="s">
        <v>148</v>
      </c>
      <c r="M101" s="1" t="s">
        <v>324</v>
      </c>
      <c r="N101" s="1" t="s">
        <v>41</v>
      </c>
      <c r="O101" s="1" t="s">
        <v>486</v>
      </c>
      <c r="P101" s="3">
        <v>70</v>
      </c>
      <c r="R101" s="1" t="s">
        <v>494</v>
      </c>
      <c r="S101" s="1" t="s">
        <v>44</v>
      </c>
      <c r="T101" s="1" t="s">
        <v>495</v>
      </c>
      <c r="V101" s="1" t="s">
        <v>65</v>
      </c>
      <c r="W101" s="1" t="s">
        <v>66</v>
      </c>
      <c r="X101" s="1" t="s">
        <v>492</v>
      </c>
      <c r="AB101" s="4">
        <v>28.5</v>
      </c>
      <c r="AC101" s="4">
        <v>0</v>
      </c>
      <c r="AF101" s="1" t="s">
        <v>67</v>
      </c>
    </row>
    <row r="102" spans="1:32" x14ac:dyDescent="0.2">
      <c r="A102" s="1" t="s">
        <v>106</v>
      </c>
      <c r="B102" s="1" t="s">
        <v>143</v>
      </c>
      <c r="C102" s="1" t="s">
        <v>143</v>
      </c>
      <c r="D102" s="1" t="s">
        <v>35</v>
      </c>
      <c r="E102" s="3">
        <v>562</v>
      </c>
      <c r="F102" s="1" t="s">
        <v>36</v>
      </c>
      <c r="G102" s="1" t="s">
        <v>496</v>
      </c>
      <c r="H102" s="4">
        <v>216</v>
      </c>
      <c r="I102" s="1" t="s">
        <v>497</v>
      </c>
      <c r="J102" s="1" t="s">
        <v>498</v>
      </c>
      <c r="K102" s="1" t="s">
        <v>499</v>
      </c>
      <c r="N102" s="1" t="s">
        <v>41</v>
      </c>
      <c r="O102" s="1" t="s">
        <v>486</v>
      </c>
      <c r="P102" s="3">
        <v>81</v>
      </c>
      <c r="R102" s="1" t="s">
        <v>500</v>
      </c>
      <c r="S102" s="1" t="s">
        <v>44</v>
      </c>
      <c r="T102" s="1" t="s">
        <v>501</v>
      </c>
      <c r="V102" s="1" t="s">
        <v>65</v>
      </c>
      <c r="W102" s="1" t="s">
        <v>66</v>
      </c>
      <c r="X102" s="1" t="s">
        <v>143</v>
      </c>
      <c r="AB102" s="4">
        <v>216</v>
      </c>
      <c r="AC102" s="4">
        <v>47.52</v>
      </c>
      <c r="AF102" s="1" t="s">
        <v>502</v>
      </c>
    </row>
    <row r="103" spans="1:32" x14ac:dyDescent="0.2">
      <c r="A103" s="1" t="s">
        <v>106</v>
      </c>
      <c r="B103" s="1" t="s">
        <v>82</v>
      </c>
      <c r="C103" s="1" t="s">
        <v>98</v>
      </c>
      <c r="D103" s="1" t="s">
        <v>35</v>
      </c>
      <c r="E103" s="3">
        <v>599</v>
      </c>
      <c r="F103" s="1" t="s">
        <v>36</v>
      </c>
      <c r="G103" s="1" t="s">
        <v>503</v>
      </c>
      <c r="H103" s="4">
        <v>762</v>
      </c>
      <c r="I103" s="1" t="s">
        <v>504</v>
      </c>
      <c r="J103" s="1" t="s">
        <v>505</v>
      </c>
      <c r="K103" s="1" t="s">
        <v>506</v>
      </c>
      <c r="L103" s="1" t="s">
        <v>507</v>
      </c>
      <c r="M103" s="1" t="s">
        <v>508</v>
      </c>
      <c r="N103" s="1" t="s">
        <v>41</v>
      </c>
      <c r="O103" s="1" t="s">
        <v>486</v>
      </c>
      <c r="P103" s="3">
        <v>84</v>
      </c>
      <c r="R103" s="1" t="s">
        <v>509</v>
      </c>
      <c r="S103" s="1" t="s">
        <v>44</v>
      </c>
      <c r="T103" s="1" t="s">
        <v>510</v>
      </c>
      <c r="V103" s="1" t="s">
        <v>65</v>
      </c>
      <c r="W103" s="1" t="s">
        <v>66</v>
      </c>
      <c r="X103" s="1" t="s">
        <v>97</v>
      </c>
      <c r="AB103" s="4">
        <v>762</v>
      </c>
      <c r="AC103" s="4">
        <v>0</v>
      </c>
      <c r="AF103" s="1" t="s">
        <v>67</v>
      </c>
    </row>
    <row r="104" spans="1:32" x14ac:dyDescent="0.2">
      <c r="A104" s="1" t="s">
        <v>106</v>
      </c>
      <c r="B104" s="1" t="s">
        <v>200</v>
      </c>
      <c r="C104" s="1" t="s">
        <v>98</v>
      </c>
      <c r="D104" s="1" t="s">
        <v>35</v>
      </c>
      <c r="E104" s="3">
        <v>600</v>
      </c>
      <c r="F104" s="1" t="s">
        <v>36</v>
      </c>
      <c r="G104" s="1" t="s">
        <v>511</v>
      </c>
      <c r="H104" s="4">
        <v>872</v>
      </c>
      <c r="I104" s="1" t="s">
        <v>504</v>
      </c>
      <c r="J104" s="1" t="s">
        <v>505</v>
      </c>
      <c r="K104" s="1" t="s">
        <v>506</v>
      </c>
      <c r="L104" s="1" t="s">
        <v>507</v>
      </c>
      <c r="M104" s="1" t="s">
        <v>508</v>
      </c>
      <c r="N104" s="1" t="s">
        <v>41</v>
      </c>
      <c r="O104" s="1" t="s">
        <v>486</v>
      </c>
      <c r="P104" s="3">
        <v>84</v>
      </c>
      <c r="R104" s="1" t="s">
        <v>509</v>
      </c>
      <c r="S104" s="1" t="s">
        <v>44</v>
      </c>
      <c r="T104" s="1" t="s">
        <v>510</v>
      </c>
      <c r="V104" s="1" t="s">
        <v>65</v>
      </c>
      <c r="W104" s="1" t="s">
        <v>66</v>
      </c>
      <c r="X104" s="1" t="s">
        <v>415</v>
      </c>
      <c r="AB104" s="4">
        <v>872</v>
      </c>
      <c r="AC104" s="4">
        <v>0</v>
      </c>
      <c r="AF104" s="1" t="s">
        <v>67</v>
      </c>
    </row>
    <row r="105" spans="1:32" x14ac:dyDescent="0.2">
      <c r="A105" s="1" t="s">
        <v>106</v>
      </c>
      <c r="B105" s="1" t="s">
        <v>415</v>
      </c>
      <c r="C105" s="1" t="s">
        <v>98</v>
      </c>
      <c r="D105" s="1" t="s">
        <v>35</v>
      </c>
      <c r="E105" s="3">
        <v>602</v>
      </c>
      <c r="F105" s="1" t="s">
        <v>36</v>
      </c>
      <c r="G105" s="1" t="s">
        <v>512</v>
      </c>
      <c r="H105" s="4">
        <v>335.69</v>
      </c>
      <c r="I105" s="1" t="s">
        <v>513</v>
      </c>
      <c r="J105" s="1" t="s">
        <v>514</v>
      </c>
      <c r="K105" s="1" t="s">
        <v>515</v>
      </c>
      <c r="L105" s="1" t="s">
        <v>434</v>
      </c>
      <c r="M105" s="1" t="s">
        <v>516</v>
      </c>
      <c r="N105" s="1" t="s">
        <v>41</v>
      </c>
      <c r="O105" s="1" t="s">
        <v>486</v>
      </c>
      <c r="P105" s="3">
        <v>88</v>
      </c>
      <c r="R105" s="1" t="s">
        <v>517</v>
      </c>
      <c r="S105" s="1" t="s">
        <v>44</v>
      </c>
      <c r="T105" s="1" t="s">
        <v>518</v>
      </c>
      <c r="V105" s="1" t="s">
        <v>65</v>
      </c>
      <c r="W105" s="1" t="s">
        <v>66</v>
      </c>
      <c r="X105" s="1" t="s">
        <v>197</v>
      </c>
      <c r="AB105" s="4">
        <v>335.69</v>
      </c>
      <c r="AC105" s="4">
        <v>4.4000000000000004</v>
      </c>
      <c r="AF105" s="1" t="s">
        <v>67</v>
      </c>
    </row>
    <row r="106" spans="1:32" x14ac:dyDescent="0.2">
      <c r="A106" s="1" t="s">
        <v>106</v>
      </c>
      <c r="B106" s="1" t="s">
        <v>276</v>
      </c>
      <c r="C106" s="1" t="s">
        <v>98</v>
      </c>
      <c r="D106" s="1" t="s">
        <v>35</v>
      </c>
      <c r="E106" s="3">
        <v>614</v>
      </c>
      <c r="F106" s="1" t="s">
        <v>36</v>
      </c>
      <c r="G106" s="1" t="s">
        <v>519</v>
      </c>
      <c r="H106" s="4">
        <v>82.5</v>
      </c>
      <c r="I106" s="1" t="s">
        <v>520</v>
      </c>
      <c r="J106" s="1" t="s">
        <v>521</v>
      </c>
      <c r="K106" s="1" t="s">
        <v>522</v>
      </c>
      <c r="N106" s="1" t="s">
        <v>41</v>
      </c>
      <c r="O106" s="1" t="s">
        <v>486</v>
      </c>
      <c r="P106" s="3">
        <v>83</v>
      </c>
      <c r="R106" s="1" t="s">
        <v>523</v>
      </c>
      <c r="S106" s="1" t="s">
        <v>44</v>
      </c>
      <c r="T106" s="1" t="s">
        <v>524</v>
      </c>
      <c r="V106" s="1" t="s">
        <v>65</v>
      </c>
      <c r="W106" s="1" t="s">
        <v>66</v>
      </c>
      <c r="X106" s="1" t="s">
        <v>97</v>
      </c>
      <c r="AB106" s="4">
        <v>82.5</v>
      </c>
      <c r="AC106" s="4">
        <v>0</v>
      </c>
      <c r="AF106" s="1" t="s">
        <v>67</v>
      </c>
    </row>
    <row r="107" spans="1:32" x14ac:dyDescent="0.2">
      <c r="A107" s="1" t="s">
        <v>106</v>
      </c>
      <c r="B107" s="1" t="s">
        <v>98</v>
      </c>
      <c r="C107" s="1" t="s">
        <v>98</v>
      </c>
      <c r="D107" s="1" t="s">
        <v>35</v>
      </c>
      <c r="E107" s="3">
        <v>618</v>
      </c>
      <c r="F107" s="1" t="s">
        <v>36</v>
      </c>
      <c r="G107" s="1" t="s">
        <v>525</v>
      </c>
      <c r="H107" s="4">
        <v>241</v>
      </c>
      <c r="I107" s="1" t="s">
        <v>322</v>
      </c>
      <c r="J107" s="1" t="s">
        <v>323</v>
      </c>
      <c r="K107" s="1" t="s">
        <v>102</v>
      </c>
      <c r="L107" s="1" t="s">
        <v>148</v>
      </c>
      <c r="M107" s="1" t="s">
        <v>324</v>
      </c>
      <c r="N107" s="1" t="s">
        <v>41</v>
      </c>
      <c r="O107" s="1" t="s">
        <v>486</v>
      </c>
      <c r="P107" s="3">
        <v>71</v>
      </c>
      <c r="R107" s="1" t="s">
        <v>526</v>
      </c>
      <c r="S107" s="1" t="s">
        <v>44</v>
      </c>
      <c r="T107" s="1" t="s">
        <v>527</v>
      </c>
      <c r="V107" s="1" t="s">
        <v>46</v>
      </c>
      <c r="W107" s="1" t="s">
        <v>47</v>
      </c>
      <c r="X107" s="1" t="s">
        <v>98</v>
      </c>
      <c r="AB107" s="4">
        <v>241</v>
      </c>
      <c r="AC107" s="4">
        <v>8.58</v>
      </c>
      <c r="AF107" s="1" t="s">
        <v>67</v>
      </c>
    </row>
    <row r="108" spans="1:32" x14ac:dyDescent="0.2">
      <c r="A108" s="1" t="s">
        <v>486</v>
      </c>
      <c r="B108" s="1" t="s">
        <v>486</v>
      </c>
      <c r="C108" s="1" t="s">
        <v>486</v>
      </c>
      <c r="D108" s="1" t="s">
        <v>78</v>
      </c>
      <c r="E108" s="3">
        <v>20030</v>
      </c>
      <c r="F108" s="1" t="s">
        <v>77</v>
      </c>
      <c r="G108" s="1" t="s">
        <v>78</v>
      </c>
      <c r="H108" s="4">
        <v>17636.919999999998</v>
      </c>
      <c r="I108" s="1" t="s">
        <v>125</v>
      </c>
      <c r="K108" s="1" t="s">
        <v>102</v>
      </c>
      <c r="N108" s="1" t="s">
        <v>116</v>
      </c>
      <c r="O108" s="1" t="s">
        <v>486</v>
      </c>
      <c r="P108" s="3">
        <v>72</v>
      </c>
      <c r="R108" s="1" t="s">
        <v>528</v>
      </c>
      <c r="S108" s="1" t="s">
        <v>44</v>
      </c>
      <c r="X108" s="1" t="s">
        <v>49</v>
      </c>
      <c r="AB108" s="4">
        <v>0</v>
      </c>
      <c r="AC108" s="4">
        <v>0</v>
      </c>
    </row>
    <row r="109" spans="1:32" x14ac:dyDescent="0.2">
      <c r="A109" s="1" t="s">
        <v>486</v>
      </c>
      <c r="B109" s="1" t="s">
        <v>486</v>
      </c>
      <c r="C109" s="1" t="s">
        <v>486</v>
      </c>
      <c r="D109" s="1" t="s">
        <v>78</v>
      </c>
      <c r="E109" s="3">
        <v>20031</v>
      </c>
      <c r="F109" s="1" t="s">
        <v>77</v>
      </c>
      <c r="G109" s="1" t="s">
        <v>78</v>
      </c>
      <c r="H109" s="4">
        <v>238.82</v>
      </c>
      <c r="I109" s="1" t="s">
        <v>115</v>
      </c>
      <c r="K109" s="1" t="s">
        <v>102</v>
      </c>
      <c r="N109" s="1" t="s">
        <v>116</v>
      </c>
      <c r="O109" s="1" t="s">
        <v>486</v>
      </c>
      <c r="P109" s="3">
        <v>73</v>
      </c>
      <c r="R109" s="1" t="s">
        <v>529</v>
      </c>
      <c r="S109" s="1" t="s">
        <v>44</v>
      </c>
      <c r="X109" s="1" t="s">
        <v>49</v>
      </c>
      <c r="AB109" s="4">
        <v>0</v>
      </c>
      <c r="AC109" s="4">
        <v>0</v>
      </c>
    </row>
    <row r="110" spans="1:32" x14ac:dyDescent="0.2">
      <c r="A110" s="1" t="s">
        <v>486</v>
      </c>
      <c r="B110" s="1" t="s">
        <v>486</v>
      </c>
      <c r="C110" s="1" t="s">
        <v>486</v>
      </c>
      <c r="D110" s="1" t="s">
        <v>78</v>
      </c>
      <c r="E110" s="3">
        <v>20032</v>
      </c>
      <c r="F110" s="1" t="s">
        <v>77</v>
      </c>
      <c r="G110" s="1" t="s">
        <v>78</v>
      </c>
      <c r="H110" s="4">
        <v>2082.36</v>
      </c>
      <c r="I110" s="1" t="s">
        <v>115</v>
      </c>
      <c r="K110" s="1" t="s">
        <v>102</v>
      </c>
      <c r="N110" s="1" t="s">
        <v>116</v>
      </c>
      <c r="O110" s="1" t="s">
        <v>486</v>
      </c>
      <c r="P110" s="3">
        <v>73</v>
      </c>
      <c r="R110" s="1" t="s">
        <v>530</v>
      </c>
      <c r="S110" s="1" t="s">
        <v>44</v>
      </c>
      <c r="X110" s="1" t="s">
        <v>49</v>
      </c>
      <c r="AB110" s="4">
        <v>0</v>
      </c>
      <c r="AC110" s="4">
        <v>0</v>
      </c>
    </row>
    <row r="111" spans="1:32" x14ac:dyDescent="0.2">
      <c r="A111" s="1" t="s">
        <v>486</v>
      </c>
      <c r="B111" s="1" t="s">
        <v>486</v>
      </c>
      <c r="C111" s="1" t="s">
        <v>486</v>
      </c>
      <c r="D111" s="1" t="s">
        <v>78</v>
      </c>
      <c r="E111" s="3">
        <v>20033</v>
      </c>
      <c r="F111" s="1" t="s">
        <v>77</v>
      </c>
      <c r="G111" s="1" t="s">
        <v>78</v>
      </c>
      <c r="H111" s="4">
        <v>190.03</v>
      </c>
      <c r="I111" s="1" t="s">
        <v>119</v>
      </c>
      <c r="K111" s="1" t="s">
        <v>102</v>
      </c>
      <c r="N111" s="1" t="s">
        <v>116</v>
      </c>
      <c r="O111" s="1" t="s">
        <v>486</v>
      </c>
      <c r="P111" s="3">
        <v>74</v>
      </c>
      <c r="R111" s="1" t="s">
        <v>531</v>
      </c>
      <c r="S111" s="1" t="s">
        <v>44</v>
      </c>
      <c r="X111" s="1" t="s">
        <v>49</v>
      </c>
      <c r="AB111" s="4">
        <v>0</v>
      </c>
      <c r="AC111" s="4">
        <v>0</v>
      </c>
    </row>
    <row r="112" spans="1:32" x14ac:dyDescent="0.2">
      <c r="A112" s="1" t="s">
        <v>486</v>
      </c>
      <c r="B112" s="1" t="s">
        <v>486</v>
      </c>
      <c r="C112" s="1" t="s">
        <v>486</v>
      </c>
      <c r="D112" s="1" t="s">
        <v>78</v>
      </c>
      <c r="E112" s="3">
        <v>20034</v>
      </c>
      <c r="F112" s="1" t="s">
        <v>77</v>
      </c>
      <c r="G112" s="1" t="s">
        <v>78</v>
      </c>
      <c r="H112" s="4">
        <v>8.8699999999999992</v>
      </c>
      <c r="I112" s="1" t="s">
        <v>121</v>
      </c>
      <c r="K112" s="1" t="s">
        <v>102</v>
      </c>
      <c r="N112" s="1" t="s">
        <v>116</v>
      </c>
      <c r="O112" s="1" t="s">
        <v>486</v>
      </c>
      <c r="P112" s="3">
        <v>75</v>
      </c>
      <c r="R112" s="1" t="s">
        <v>532</v>
      </c>
      <c r="S112" s="1" t="s">
        <v>44</v>
      </c>
      <c r="X112" s="1" t="s">
        <v>49</v>
      </c>
      <c r="AB112" s="4">
        <v>0</v>
      </c>
      <c r="AC112" s="4">
        <v>0</v>
      </c>
    </row>
    <row r="113" spans="1:32" x14ac:dyDescent="0.2">
      <c r="A113" s="1" t="s">
        <v>486</v>
      </c>
      <c r="B113" s="1" t="s">
        <v>486</v>
      </c>
      <c r="C113" s="1" t="s">
        <v>486</v>
      </c>
      <c r="D113" s="1" t="s">
        <v>78</v>
      </c>
      <c r="E113" s="3">
        <v>20035</v>
      </c>
      <c r="F113" s="1" t="s">
        <v>77</v>
      </c>
      <c r="G113" s="1" t="s">
        <v>78</v>
      </c>
      <c r="H113" s="4">
        <v>77</v>
      </c>
      <c r="I113" s="1" t="s">
        <v>123</v>
      </c>
      <c r="K113" s="1" t="s">
        <v>102</v>
      </c>
      <c r="N113" s="1" t="s">
        <v>116</v>
      </c>
      <c r="O113" s="1" t="s">
        <v>486</v>
      </c>
      <c r="P113" s="3">
        <v>76</v>
      </c>
      <c r="R113" s="1" t="s">
        <v>533</v>
      </c>
      <c r="S113" s="1" t="s">
        <v>44</v>
      </c>
      <c r="X113" s="1" t="s">
        <v>49</v>
      </c>
      <c r="AB113" s="4">
        <v>0</v>
      </c>
      <c r="AC113" s="4">
        <v>0</v>
      </c>
    </row>
    <row r="114" spans="1:32" x14ac:dyDescent="0.2">
      <c r="A114" s="1" t="s">
        <v>486</v>
      </c>
      <c r="B114" s="1" t="s">
        <v>486</v>
      </c>
      <c r="C114" s="1" t="s">
        <v>486</v>
      </c>
      <c r="D114" s="1" t="s">
        <v>78</v>
      </c>
      <c r="E114" s="3">
        <v>20036</v>
      </c>
      <c r="F114" s="1" t="s">
        <v>77</v>
      </c>
      <c r="G114" s="1" t="s">
        <v>78</v>
      </c>
      <c r="H114" s="4">
        <v>26</v>
      </c>
      <c r="I114" s="1" t="s">
        <v>125</v>
      </c>
      <c r="K114" s="1" t="s">
        <v>102</v>
      </c>
      <c r="N114" s="1" t="s">
        <v>116</v>
      </c>
      <c r="O114" s="1" t="s">
        <v>486</v>
      </c>
      <c r="P114" s="3">
        <v>77</v>
      </c>
      <c r="R114" s="1" t="s">
        <v>534</v>
      </c>
      <c r="S114" s="1" t="s">
        <v>44</v>
      </c>
      <c r="X114" s="1" t="s">
        <v>49</v>
      </c>
      <c r="AB114" s="4">
        <v>0</v>
      </c>
      <c r="AC114" s="4">
        <v>0</v>
      </c>
    </row>
    <row r="115" spans="1:32" x14ac:dyDescent="0.2">
      <c r="A115" s="1" t="s">
        <v>486</v>
      </c>
      <c r="B115" s="1" t="s">
        <v>486</v>
      </c>
      <c r="C115" s="1" t="s">
        <v>486</v>
      </c>
      <c r="D115" s="1" t="s">
        <v>78</v>
      </c>
      <c r="E115" s="3">
        <v>20037</v>
      </c>
      <c r="F115" s="1" t="s">
        <v>77</v>
      </c>
      <c r="G115" s="1" t="s">
        <v>78</v>
      </c>
      <c r="H115" s="4">
        <v>22.77</v>
      </c>
      <c r="I115" s="1" t="s">
        <v>125</v>
      </c>
      <c r="K115" s="1" t="s">
        <v>102</v>
      </c>
      <c r="N115" s="1" t="s">
        <v>116</v>
      </c>
      <c r="O115" s="1" t="s">
        <v>486</v>
      </c>
      <c r="P115" s="3">
        <v>78</v>
      </c>
      <c r="R115" s="1" t="s">
        <v>535</v>
      </c>
      <c r="S115" s="1" t="s">
        <v>44</v>
      </c>
      <c r="X115" s="1" t="s">
        <v>49</v>
      </c>
      <c r="AB115" s="4">
        <v>0</v>
      </c>
      <c r="AC115" s="4">
        <v>0</v>
      </c>
    </row>
    <row r="116" spans="1:32" x14ac:dyDescent="0.2">
      <c r="A116" s="1" t="s">
        <v>486</v>
      </c>
      <c r="B116" s="1" t="s">
        <v>486</v>
      </c>
      <c r="C116" s="1" t="s">
        <v>486</v>
      </c>
      <c r="D116" s="1" t="s">
        <v>78</v>
      </c>
      <c r="E116" s="3">
        <v>20038</v>
      </c>
      <c r="F116" s="1" t="s">
        <v>77</v>
      </c>
      <c r="G116" s="1" t="s">
        <v>78</v>
      </c>
      <c r="H116" s="4">
        <v>7556.16</v>
      </c>
      <c r="I116" s="1" t="s">
        <v>127</v>
      </c>
      <c r="K116" s="1" t="s">
        <v>102</v>
      </c>
      <c r="N116" s="1" t="s">
        <v>116</v>
      </c>
      <c r="O116" s="1" t="s">
        <v>486</v>
      </c>
      <c r="P116" s="3">
        <v>79</v>
      </c>
      <c r="R116" s="1" t="s">
        <v>536</v>
      </c>
      <c r="S116" s="1" t="s">
        <v>44</v>
      </c>
      <c r="X116" s="1" t="s">
        <v>49</v>
      </c>
      <c r="AB116" s="4">
        <v>0</v>
      </c>
      <c r="AC116" s="4">
        <v>0</v>
      </c>
    </row>
    <row r="117" spans="1:32" x14ac:dyDescent="0.2">
      <c r="A117" s="1" t="s">
        <v>486</v>
      </c>
      <c r="B117" s="1" t="s">
        <v>486</v>
      </c>
      <c r="C117" s="1" t="s">
        <v>486</v>
      </c>
      <c r="D117" s="1" t="s">
        <v>78</v>
      </c>
      <c r="E117" s="3">
        <v>20039</v>
      </c>
      <c r="F117" s="1" t="s">
        <v>77</v>
      </c>
      <c r="G117" s="1" t="s">
        <v>78</v>
      </c>
      <c r="H117" s="4">
        <v>2229.7199999999998</v>
      </c>
      <c r="I117" s="1" t="s">
        <v>127</v>
      </c>
      <c r="K117" s="1" t="s">
        <v>102</v>
      </c>
      <c r="N117" s="1" t="s">
        <v>116</v>
      </c>
      <c r="O117" s="1" t="s">
        <v>486</v>
      </c>
      <c r="P117" s="3">
        <v>80</v>
      </c>
      <c r="R117" s="1" t="s">
        <v>537</v>
      </c>
      <c r="S117" s="1" t="s">
        <v>44</v>
      </c>
      <c r="X117" s="1" t="s">
        <v>49</v>
      </c>
      <c r="AB117" s="4">
        <v>0</v>
      </c>
      <c r="AC117" s="4">
        <v>0</v>
      </c>
    </row>
    <row r="118" spans="1:32" x14ac:dyDescent="0.2">
      <c r="A118" s="1" t="s">
        <v>486</v>
      </c>
      <c r="B118" s="1" t="s">
        <v>486</v>
      </c>
      <c r="C118" s="1" t="s">
        <v>486</v>
      </c>
      <c r="D118" s="1" t="s">
        <v>78</v>
      </c>
      <c r="E118" s="3">
        <v>20040</v>
      </c>
      <c r="F118" s="1" t="s">
        <v>77</v>
      </c>
      <c r="G118" s="1" t="s">
        <v>78</v>
      </c>
      <c r="H118" s="4">
        <v>4600.05</v>
      </c>
      <c r="I118" s="1" t="s">
        <v>130</v>
      </c>
      <c r="K118" s="1" t="s">
        <v>131</v>
      </c>
      <c r="N118" s="1" t="s">
        <v>116</v>
      </c>
      <c r="O118" s="1" t="s">
        <v>486</v>
      </c>
      <c r="P118" s="3">
        <v>85</v>
      </c>
      <c r="R118" s="1" t="s">
        <v>538</v>
      </c>
      <c r="S118" s="1" t="s">
        <v>44</v>
      </c>
      <c r="X118" s="1" t="s">
        <v>49</v>
      </c>
      <c r="AB118" s="4">
        <v>0</v>
      </c>
      <c r="AC118" s="4">
        <v>0</v>
      </c>
    </row>
    <row r="119" spans="1:32" x14ac:dyDescent="0.2">
      <c r="A119" s="1" t="s">
        <v>486</v>
      </c>
      <c r="B119" s="1" t="s">
        <v>486</v>
      </c>
      <c r="C119" s="1" t="s">
        <v>486</v>
      </c>
      <c r="D119" s="1" t="s">
        <v>78</v>
      </c>
      <c r="E119" s="3">
        <v>20041</v>
      </c>
      <c r="F119" s="1" t="s">
        <v>77</v>
      </c>
      <c r="H119" s="4">
        <v>8293.4599999999991</v>
      </c>
      <c r="I119" s="1" t="s">
        <v>130</v>
      </c>
      <c r="K119" s="1" t="s">
        <v>131</v>
      </c>
      <c r="N119" s="1" t="s">
        <v>116</v>
      </c>
      <c r="O119" s="1" t="s">
        <v>486</v>
      </c>
      <c r="P119" s="3">
        <v>85</v>
      </c>
      <c r="R119" s="1" t="s">
        <v>539</v>
      </c>
      <c r="S119" s="1" t="s">
        <v>44</v>
      </c>
      <c r="X119" s="1" t="s">
        <v>138</v>
      </c>
      <c r="AB119" s="4">
        <v>0</v>
      </c>
      <c r="AC119" s="4">
        <v>0</v>
      </c>
    </row>
    <row r="120" spans="1:32" x14ac:dyDescent="0.2">
      <c r="A120" s="1" t="s">
        <v>486</v>
      </c>
      <c r="B120" s="1" t="s">
        <v>486</v>
      </c>
      <c r="C120" s="1" t="s">
        <v>486</v>
      </c>
      <c r="D120" s="1" t="s">
        <v>78</v>
      </c>
      <c r="E120" s="3">
        <v>20042</v>
      </c>
      <c r="F120" s="1" t="s">
        <v>77</v>
      </c>
      <c r="G120" s="1" t="s">
        <v>78</v>
      </c>
      <c r="H120" s="4">
        <v>123.01</v>
      </c>
      <c r="I120" s="1" t="s">
        <v>127</v>
      </c>
      <c r="K120" s="1" t="s">
        <v>102</v>
      </c>
      <c r="N120" s="1" t="s">
        <v>116</v>
      </c>
      <c r="O120" s="1" t="s">
        <v>486</v>
      </c>
      <c r="P120" s="3">
        <v>86</v>
      </c>
      <c r="R120" s="1" t="s">
        <v>540</v>
      </c>
      <c r="S120" s="1" t="s">
        <v>44</v>
      </c>
      <c r="X120" s="1" t="s">
        <v>138</v>
      </c>
      <c r="AB120" s="4">
        <v>0</v>
      </c>
      <c r="AC120" s="4">
        <v>0</v>
      </c>
    </row>
    <row r="121" spans="1:32" x14ac:dyDescent="0.2">
      <c r="A121" s="1" t="s">
        <v>486</v>
      </c>
      <c r="B121" s="1" t="s">
        <v>486</v>
      </c>
      <c r="C121" s="1" t="s">
        <v>486</v>
      </c>
      <c r="D121" s="1" t="s">
        <v>78</v>
      </c>
      <c r="E121" s="3">
        <v>20043</v>
      </c>
      <c r="F121" s="1" t="s">
        <v>77</v>
      </c>
      <c r="G121" s="1" t="s">
        <v>78</v>
      </c>
      <c r="H121" s="4">
        <v>71.900000000000006</v>
      </c>
      <c r="I121" s="1" t="s">
        <v>125</v>
      </c>
      <c r="K121" s="1" t="s">
        <v>102</v>
      </c>
      <c r="N121" s="1" t="s">
        <v>116</v>
      </c>
      <c r="O121" s="1" t="s">
        <v>486</v>
      </c>
      <c r="P121" s="3">
        <v>87</v>
      </c>
      <c r="R121" s="1" t="s">
        <v>541</v>
      </c>
      <c r="S121" s="1" t="s">
        <v>44</v>
      </c>
      <c r="X121" s="1" t="s">
        <v>138</v>
      </c>
      <c r="AB121" s="4">
        <v>0</v>
      </c>
      <c r="AC121" s="4">
        <v>0</v>
      </c>
    </row>
    <row r="122" spans="1:32" x14ac:dyDescent="0.2">
      <c r="A122" s="1" t="s">
        <v>542</v>
      </c>
      <c r="B122" s="1" t="s">
        <v>542</v>
      </c>
      <c r="C122" s="1" t="s">
        <v>542</v>
      </c>
      <c r="D122" s="1" t="s">
        <v>78</v>
      </c>
      <c r="E122" s="3">
        <v>20044</v>
      </c>
      <c r="F122" s="1" t="s">
        <v>77</v>
      </c>
      <c r="G122" s="1" t="s">
        <v>78</v>
      </c>
      <c r="H122" s="4">
        <v>9106.67</v>
      </c>
      <c r="I122" s="1" t="s">
        <v>127</v>
      </c>
      <c r="K122" s="1" t="s">
        <v>102</v>
      </c>
      <c r="N122" s="1" t="s">
        <v>116</v>
      </c>
      <c r="O122" s="1" t="s">
        <v>542</v>
      </c>
      <c r="P122" s="3">
        <v>89</v>
      </c>
      <c r="R122" s="1" t="s">
        <v>543</v>
      </c>
      <c r="S122" s="1" t="s">
        <v>44</v>
      </c>
      <c r="X122" s="1" t="s">
        <v>138</v>
      </c>
      <c r="AB122" s="4">
        <v>0</v>
      </c>
      <c r="AC122" s="4">
        <v>0</v>
      </c>
    </row>
    <row r="123" spans="1:32" x14ac:dyDescent="0.2">
      <c r="A123" s="1" t="s">
        <v>542</v>
      </c>
      <c r="B123" s="1" t="s">
        <v>542</v>
      </c>
      <c r="C123" s="1" t="s">
        <v>542</v>
      </c>
      <c r="D123" s="1" t="s">
        <v>78</v>
      </c>
      <c r="E123" s="3">
        <v>20045</v>
      </c>
      <c r="F123" s="1" t="s">
        <v>77</v>
      </c>
      <c r="H123" s="4">
        <v>4176.74</v>
      </c>
      <c r="I123" s="1" t="s">
        <v>127</v>
      </c>
      <c r="K123" s="1" t="s">
        <v>102</v>
      </c>
      <c r="N123" s="1" t="s">
        <v>116</v>
      </c>
      <c r="O123" s="1" t="s">
        <v>542</v>
      </c>
      <c r="P123" s="3">
        <v>90</v>
      </c>
      <c r="R123" s="1" t="s">
        <v>544</v>
      </c>
      <c r="S123" s="1" t="s">
        <v>44</v>
      </c>
      <c r="X123" s="1" t="s">
        <v>138</v>
      </c>
      <c r="AB123" s="4">
        <v>0</v>
      </c>
      <c r="AC123" s="4">
        <v>0</v>
      </c>
    </row>
    <row r="124" spans="1:32" x14ac:dyDescent="0.2">
      <c r="A124" s="1" t="s">
        <v>542</v>
      </c>
      <c r="B124" s="1" t="s">
        <v>542</v>
      </c>
      <c r="C124" s="1" t="s">
        <v>542</v>
      </c>
      <c r="D124" s="1" t="s">
        <v>78</v>
      </c>
      <c r="E124" s="3">
        <v>20046</v>
      </c>
      <c r="F124" s="1" t="s">
        <v>77</v>
      </c>
      <c r="G124" s="1" t="s">
        <v>78</v>
      </c>
      <c r="H124" s="4">
        <v>27944</v>
      </c>
      <c r="I124" s="1" t="s">
        <v>545</v>
      </c>
      <c r="J124" s="1" t="s">
        <v>546</v>
      </c>
      <c r="K124" s="1" t="s">
        <v>282</v>
      </c>
      <c r="L124" s="1" t="s">
        <v>225</v>
      </c>
      <c r="M124" s="1" t="s">
        <v>547</v>
      </c>
      <c r="N124" s="1" t="s">
        <v>41</v>
      </c>
      <c r="O124" s="1" t="s">
        <v>542</v>
      </c>
      <c r="P124" s="3">
        <v>91</v>
      </c>
      <c r="R124" s="1" t="s">
        <v>548</v>
      </c>
      <c r="S124" s="1" t="s">
        <v>44</v>
      </c>
      <c r="T124" s="1" t="s">
        <v>549</v>
      </c>
      <c r="X124" s="1" t="s">
        <v>138</v>
      </c>
      <c r="AB124" s="4">
        <v>0</v>
      </c>
      <c r="AC124" s="4">
        <v>0</v>
      </c>
    </row>
    <row r="125" spans="1:32" x14ac:dyDescent="0.2">
      <c r="A125" s="1" t="s">
        <v>542</v>
      </c>
      <c r="B125" s="1" t="s">
        <v>542</v>
      </c>
      <c r="C125" s="1" t="s">
        <v>542</v>
      </c>
      <c r="D125" s="1" t="s">
        <v>78</v>
      </c>
      <c r="E125" s="3">
        <v>20047</v>
      </c>
      <c r="F125" s="1" t="s">
        <v>77</v>
      </c>
      <c r="G125" s="1" t="s">
        <v>78</v>
      </c>
      <c r="H125" s="4">
        <v>6845</v>
      </c>
      <c r="I125" s="1" t="s">
        <v>545</v>
      </c>
      <c r="J125" s="1" t="s">
        <v>546</v>
      </c>
      <c r="K125" s="1" t="s">
        <v>282</v>
      </c>
      <c r="L125" s="1" t="s">
        <v>225</v>
      </c>
      <c r="M125" s="1" t="s">
        <v>547</v>
      </c>
      <c r="N125" s="1" t="s">
        <v>41</v>
      </c>
      <c r="O125" s="1" t="s">
        <v>542</v>
      </c>
      <c r="P125" s="3">
        <v>92</v>
      </c>
      <c r="R125" s="1" t="s">
        <v>550</v>
      </c>
      <c r="S125" s="1" t="s">
        <v>44</v>
      </c>
      <c r="T125" s="1" t="s">
        <v>551</v>
      </c>
      <c r="X125" s="1" t="s">
        <v>138</v>
      </c>
      <c r="AB125" s="4">
        <v>0</v>
      </c>
      <c r="AC125" s="4">
        <v>0</v>
      </c>
    </row>
    <row r="126" spans="1:32" x14ac:dyDescent="0.2">
      <c r="A126" s="1" t="s">
        <v>442</v>
      </c>
      <c r="B126" s="1" t="s">
        <v>442</v>
      </c>
      <c r="C126" s="1" t="s">
        <v>442</v>
      </c>
      <c r="D126" s="1" t="s">
        <v>78</v>
      </c>
      <c r="E126" s="3">
        <v>20048</v>
      </c>
      <c r="F126" s="1" t="s">
        <v>77</v>
      </c>
      <c r="G126" s="1" t="s">
        <v>78</v>
      </c>
      <c r="H126" s="4">
        <v>198.6</v>
      </c>
      <c r="I126" s="1" t="s">
        <v>552</v>
      </c>
      <c r="K126" s="1" t="s">
        <v>553</v>
      </c>
      <c r="L126" s="1" t="s">
        <v>554</v>
      </c>
      <c r="M126" s="1" t="s">
        <v>555</v>
      </c>
      <c r="N126" s="1" t="s">
        <v>41</v>
      </c>
      <c r="O126" s="1" t="s">
        <v>442</v>
      </c>
      <c r="P126" s="3">
        <v>93</v>
      </c>
      <c r="R126" s="1" t="s">
        <v>556</v>
      </c>
      <c r="S126" s="1" t="s">
        <v>44</v>
      </c>
      <c r="X126" s="1" t="s">
        <v>138</v>
      </c>
      <c r="AB126" s="4">
        <v>0</v>
      </c>
      <c r="AC126" s="4">
        <v>0</v>
      </c>
    </row>
    <row r="127" spans="1:32" x14ac:dyDescent="0.2">
      <c r="A127" s="1" t="s">
        <v>359</v>
      </c>
      <c r="B127" s="1" t="s">
        <v>98</v>
      </c>
      <c r="C127" s="1" t="s">
        <v>49</v>
      </c>
      <c r="D127" s="1" t="s">
        <v>35</v>
      </c>
      <c r="E127" s="3">
        <v>30</v>
      </c>
      <c r="F127" s="1" t="s">
        <v>36</v>
      </c>
      <c r="G127" s="1" t="s">
        <v>557</v>
      </c>
      <c r="H127" s="4">
        <v>90</v>
      </c>
      <c r="I127" s="1" t="s">
        <v>558</v>
      </c>
      <c r="J127" s="1" t="s">
        <v>559</v>
      </c>
      <c r="K127" s="1" t="s">
        <v>102</v>
      </c>
      <c r="L127" s="1" t="s">
        <v>148</v>
      </c>
      <c r="M127" s="1" t="s">
        <v>560</v>
      </c>
      <c r="N127" s="1" t="s">
        <v>41</v>
      </c>
      <c r="O127" s="1" t="s">
        <v>277</v>
      </c>
      <c r="P127" s="3">
        <v>94</v>
      </c>
      <c r="R127" s="1" t="s">
        <v>561</v>
      </c>
      <c r="S127" s="1" t="s">
        <v>44</v>
      </c>
      <c r="T127" s="1" t="s">
        <v>562</v>
      </c>
      <c r="V127" s="1" t="s">
        <v>46</v>
      </c>
      <c r="W127" s="1" t="s">
        <v>47</v>
      </c>
      <c r="X127" s="1" t="s">
        <v>563</v>
      </c>
      <c r="AB127" s="4">
        <v>90</v>
      </c>
      <c r="AC127" s="4">
        <v>19.8</v>
      </c>
      <c r="AF127" s="1" t="s">
        <v>384</v>
      </c>
    </row>
    <row r="128" spans="1:32" x14ac:dyDescent="0.2">
      <c r="A128" s="1" t="s">
        <v>442</v>
      </c>
      <c r="B128" s="1" t="s">
        <v>276</v>
      </c>
      <c r="C128" s="1" t="s">
        <v>98</v>
      </c>
      <c r="D128" s="1" t="s">
        <v>35</v>
      </c>
      <c r="E128" s="3">
        <v>589</v>
      </c>
      <c r="F128" s="1" t="s">
        <v>36</v>
      </c>
      <c r="G128" s="1" t="s">
        <v>564</v>
      </c>
      <c r="H128" s="4">
        <v>1376.93</v>
      </c>
      <c r="I128" s="1" t="s">
        <v>565</v>
      </c>
      <c r="J128" s="1" t="s">
        <v>566</v>
      </c>
      <c r="K128" s="1" t="s">
        <v>89</v>
      </c>
      <c r="N128" s="1" t="s">
        <v>41</v>
      </c>
      <c r="O128" s="1" t="s">
        <v>277</v>
      </c>
      <c r="P128" s="3">
        <v>96</v>
      </c>
      <c r="R128" s="1" t="s">
        <v>567</v>
      </c>
      <c r="S128" s="1" t="s">
        <v>44</v>
      </c>
      <c r="T128" s="1" t="s">
        <v>568</v>
      </c>
      <c r="V128" s="1" t="s">
        <v>46</v>
      </c>
      <c r="W128" s="1" t="s">
        <v>47</v>
      </c>
      <c r="X128" s="1" t="s">
        <v>276</v>
      </c>
      <c r="AB128" s="4">
        <v>1376.93</v>
      </c>
      <c r="AC128" s="4">
        <v>302.92</v>
      </c>
      <c r="AF128" s="1" t="s">
        <v>187</v>
      </c>
    </row>
    <row r="129" spans="1:32" x14ac:dyDescent="0.2">
      <c r="A129" s="1" t="s">
        <v>442</v>
      </c>
      <c r="B129" s="1" t="s">
        <v>276</v>
      </c>
      <c r="C129" s="1" t="s">
        <v>98</v>
      </c>
      <c r="D129" s="1" t="s">
        <v>35</v>
      </c>
      <c r="E129" s="3">
        <v>590</v>
      </c>
      <c r="F129" s="1" t="s">
        <v>36</v>
      </c>
      <c r="G129" s="1" t="s">
        <v>569</v>
      </c>
      <c r="H129" s="4">
        <v>368.47</v>
      </c>
      <c r="I129" s="1" t="s">
        <v>565</v>
      </c>
      <c r="J129" s="1" t="s">
        <v>566</v>
      </c>
      <c r="K129" s="1" t="s">
        <v>89</v>
      </c>
      <c r="N129" s="1" t="s">
        <v>41</v>
      </c>
      <c r="O129" s="1" t="s">
        <v>277</v>
      </c>
      <c r="P129" s="3">
        <v>96</v>
      </c>
      <c r="R129" s="1" t="s">
        <v>570</v>
      </c>
      <c r="S129" s="1" t="s">
        <v>44</v>
      </c>
      <c r="T129" s="1" t="s">
        <v>568</v>
      </c>
      <c r="V129" s="1" t="s">
        <v>46</v>
      </c>
      <c r="W129" s="1" t="s">
        <v>47</v>
      </c>
      <c r="X129" s="1" t="s">
        <v>276</v>
      </c>
      <c r="AB129" s="4">
        <v>368.47</v>
      </c>
      <c r="AC129" s="4">
        <v>81.06</v>
      </c>
      <c r="AF129" s="1" t="s">
        <v>211</v>
      </c>
    </row>
    <row r="130" spans="1:32" x14ac:dyDescent="0.2">
      <c r="A130" s="1" t="s">
        <v>571</v>
      </c>
      <c r="B130" s="1" t="s">
        <v>353</v>
      </c>
      <c r="C130" s="1" t="s">
        <v>98</v>
      </c>
      <c r="D130" s="1" t="s">
        <v>35</v>
      </c>
      <c r="E130" s="3">
        <v>592</v>
      </c>
      <c r="F130" s="1" t="s">
        <v>36</v>
      </c>
      <c r="G130" s="1" t="s">
        <v>572</v>
      </c>
      <c r="H130" s="4">
        <v>38.22</v>
      </c>
      <c r="I130" s="1" t="s">
        <v>573</v>
      </c>
      <c r="J130" s="1" t="s">
        <v>281</v>
      </c>
      <c r="K130" s="1" t="s">
        <v>282</v>
      </c>
      <c r="N130" s="1" t="s">
        <v>41</v>
      </c>
      <c r="O130" s="1" t="s">
        <v>277</v>
      </c>
      <c r="P130" s="3">
        <v>95</v>
      </c>
      <c r="R130" s="1" t="s">
        <v>574</v>
      </c>
      <c r="S130" s="1" t="s">
        <v>44</v>
      </c>
      <c r="T130" s="1" t="s">
        <v>575</v>
      </c>
      <c r="V130" s="1" t="s">
        <v>46</v>
      </c>
      <c r="W130" s="1" t="s">
        <v>47</v>
      </c>
      <c r="X130" s="1" t="s">
        <v>197</v>
      </c>
      <c r="AB130" s="4">
        <v>38.22</v>
      </c>
      <c r="AC130" s="4">
        <v>2.73</v>
      </c>
      <c r="AF130" s="1" t="s">
        <v>286</v>
      </c>
    </row>
    <row r="131" spans="1:32" x14ac:dyDescent="0.2">
      <c r="A131" s="1" t="s">
        <v>359</v>
      </c>
      <c r="B131" s="1" t="s">
        <v>576</v>
      </c>
      <c r="C131" s="1" t="s">
        <v>157</v>
      </c>
      <c r="D131" s="1" t="s">
        <v>35</v>
      </c>
      <c r="E131" s="3">
        <v>42</v>
      </c>
      <c r="F131" s="1" t="s">
        <v>36</v>
      </c>
      <c r="G131" s="1" t="s">
        <v>577</v>
      </c>
      <c r="H131" s="4">
        <v>540</v>
      </c>
      <c r="I131" s="1" t="s">
        <v>578</v>
      </c>
      <c r="J131" s="1" t="s">
        <v>579</v>
      </c>
      <c r="K131" s="1" t="s">
        <v>580</v>
      </c>
      <c r="L131" s="1" t="s">
        <v>581</v>
      </c>
      <c r="M131" s="1" t="s">
        <v>582</v>
      </c>
      <c r="N131" s="1" t="s">
        <v>41</v>
      </c>
      <c r="O131" s="1" t="s">
        <v>414</v>
      </c>
      <c r="P131" s="3">
        <v>97</v>
      </c>
      <c r="R131" s="1" t="s">
        <v>583</v>
      </c>
      <c r="S131" s="1" t="s">
        <v>44</v>
      </c>
      <c r="T131" s="1" t="s">
        <v>584</v>
      </c>
      <c r="V131" s="1" t="s">
        <v>46</v>
      </c>
      <c r="W131" s="1" t="s">
        <v>47</v>
      </c>
      <c r="X131" s="1" t="s">
        <v>262</v>
      </c>
      <c r="AB131" s="4">
        <v>540</v>
      </c>
      <c r="AC131" s="4">
        <v>118.8</v>
      </c>
      <c r="AF131" s="1" t="s">
        <v>67</v>
      </c>
    </row>
    <row r="132" spans="1:32" x14ac:dyDescent="0.2">
      <c r="A132" s="1" t="s">
        <v>585</v>
      </c>
      <c r="B132" s="1" t="s">
        <v>585</v>
      </c>
      <c r="C132" s="1" t="s">
        <v>262</v>
      </c>
      <c r="D132" s="1" t="s">
        <v>35</v>
      </c>
      <c r="E132" s="3">
        <v>6</v>
      </c>
      <c r="F132" s="1" t="s">
        <v>77</v>
      </c>
      <c r="G132" s="1" t="s">
        <v>586</v>
      </c>
      <c r="H132" s="4">
        <v>9850</v>
      </c>
      <c r="I132" s="1" t="s">
        <v>587</v>
      </c>
      <c r="J132" s="1" t="s">
        <v>588</v>
      </c>
      <c r="K132" s="1" t="s">
        <v>80</v>
      </c>
      <c r="N132" s="1" t="s">
        <v>41</v>
      </c>
      <c r="O132" s="1" t="s">
        <v>589</v>
      </c>
      <c r="P132" s="3">
        <v>98</v>
      </c>
      <c r="R132" s="1" t="s">
        <v>590</v>
      </c>
      <c r="S132" s="1" t="s">
        <v>44</v>
      </c>
      <c r="V132" s="1" t="s">
        <v>65</v>
      </c>
      <c r="W132" s="1" t="s">
        <v>66</v>
      </c>
      <c r="X132" s="1" t="s">
        <v>585</v>
      </c>
      <c r="AB132" s="4">
        <v>9850</v>
      </c>
      <c r="AC132" s="4">
        <v>0</v>
      </c>
      <c r="AF132" s="1" t="s">
        <v>591</v>
      </c>
    </row>
    <row r="133" spans="1:32" x14ac:dyDescent="0.2">
      <c r="A133" s="1" t="s">
        <v>592</v>
      </c>
      <c r="B133" s="1" t="s">
        <v>592</v>
      </c>
      <c r="C133" s="1" t="s">
        <v>592</v>
      </c>
      <c r="D133" s="1" t="s">
        <v>78</v>
      </c>
      <c r="E133" s="3">
        <v>20049</v>
      </c>
      <c r="F133" s="1" t="s">
        <v>77</v>
      </c>
      <c r="G133" s="1" t="s">
        <v>78</v>
      </c>
      <c r="H133" s="4">
        <v>38560.83</v>
      </c>
      <c r="I133" s="1" t="s">
        <v>372</v>
      </c>
      <c r="N133" s="1" t="s">
        <v>373</v>
      </c>
      <c r="O133" s="1" t="s">
        <v>592</v>
      </c>
      <c r="P133" s="3">
        <v>99</v>
      </c>
      <c r="R133" s="1" t="s">
        <v>593</v>
      </c>
      <c r="S133" s="1" t="s">
        <v>44</v>
      </c>
      <c r="X133" s="1" t="s">
        <v>585</v>
      </c>
      <c r="AB133" s="4">
        <v>0</v>
      </c>
      <c r="AC133" s="4">
        <v>0</v>
      </c>
    </row>
    <row r="134" spans="1:32" x14ac:dyDescent="0.2">
      <c r="A134" s="1" t="s">
        <v>592</v>
      </c>
      <c r="B134" s="1" t="s">
        <v>592</v>
      </c>
      <c r="C134" s="1" t="s">
        <v>592</v>
      </c>
      <c r="D134" s="1" t="s">
        <v>78</v>
      </c>
      <c r="E134" s="3">
        <v>20050</v>
      </c>
      <c r="F134" s="1" t="s">
        <v>77</v>
      </c>
      <c r="G134" s="1" t="s">
        <v>78</v>
      </c>
      <c r="H134" s="4">
        <v>751.06</v>
      </c>
      <c r="I134" s="1" t="s">
        <v>372</v>
      </c>
      <c r="N134" s="1" t="s">
        <v>373</v>
      </c>
      <c r="O134" s="1" t="s">
        <v>592</v>
      </c>
      <c r="P134" s="3">
        <v>99</v>
      </c>
      <c r="R134" s="1" t="s">
        <v>594</v>
      </c>
      <c r="S134" s="1" t="s">
        <v>44</v>
      </c>
      <c r="X134" s="1" t="s">
        <v>585</v>
      </c>
      <c r="AB134" s="4">
        <v>0</v>
      </c>
      <c r="AC134" s="4">
        <v>0</v>
      </c>
    </row>
    <row r="135" spans="1:32" x14ac:dyDescent="0.2">
      <c r="A135" s="1" t="s">
        <v>592</v>
      </c>
      <c r="B135" s="1" t="s">
        <v>592</v>
      </c>
      <c r="C135" s="1" t="s">
        <v>592</v>
      </c>
      <c r="D135" s="1" t="s">
        <v>78</v>
      </c>
      <c r="E135" s="3">
        <v>20051</v>
      </c>
      <c r="F135" s="1" t="s">
        <v>77</v>
      </c>
      <c r="G135" s="1" t="s">
        <v>78</v>
      </c>
      <c r="H135" s="4">
        <v>700</v>
      </c>
      <c r="I135" s="1" t="s">
        <v>545</v>
      </c>
      <c r="J135" s="1" t="s">
        <v>546</v>
      </c>
      <c r="K135" s="1" t="s">
        <v>282</v>
      </c>
      <c r="L135" s="1" t="s">
        <v>225</v>
      </c>
      <c r="M135" s="1" t="s">
        <v>547</v>
      </c>
      <c r="N135" s="1" t="s">
        <v>41</v>
      </c>
      <c r="O135" s="1" t="s">
        <v>592</v>
      </c>
      <c r="P135" s="3">
        <v>100</v>
      </c>
      <c r="R135" s="1" t="s">
        <v>595</v>
      </c>
      <c r="S135" s="1" t="s">
        <v>44</v>
      </c>
      <c r="T135" s="1" t="s">
        <v>596</v>
      </c>
      <c r="X135" s="1" t="s">
        <v>585</v>
      </c>
      <c r="AB135" s="4">
        <v>0</v>
      </c>
      <c r="AC135" s="4">
        <v>0</v>
      </c>
    </row>
    <row r="136" spans="1:32" x14ac:dyDescent="0.2">
      <c r="A136" s="1" t="s">
        <v>597</v>
      </c>
      <c r="B136" s="1" t="s">
        <v>576</v>
      </c>
      <c r="C136" s="1" t="s">
        <v>385</v>
      </c>
      <c r="D136" s="1" t="s">
        <v>35</v>
      </c>
      <c r="E136" s="3">
        <v>44</v>
      </c>
      <c r="F136" s="1" t="s">
        <v>36</v>
      </c>
      <c r="G136" s="1" t="s">
        <v>598</v>
      </c>
      <c r="H136" s="4">
        <v>688.1</v>
      </c>
      <c r="I136" s="1" t="s">
        <v>599</v>
      </c>
      <c r="J136" s="1" t="s">
        <v>600</v>
      </c>
      <c r="K136" s="1" t="s">
        <v>601</v>
      </c>
      <c r="L136" s="1" t="s">
        <v>225</v>
      </c>
      <c r="M136" s="1" t="s">
        <v>602</v>
      </c>
      <c r="N136" s="1" t="s">
        <v>41</v>
      </c>
      <c r="O136" s="1" t="s">
        <v>603</v>
      </c>
      <c r="P136" s="3">
        <v>101</v>
      </c>
      <c r="R136" s="1" t="s">
        <v>604</v>
      </c>
      <c r="S136" s="1" t="s">
        <v>44</v>
      </c>
      <c r="T136" s="1" t="s">
        <v>605</v>
      </c>
      <c r="V136" s="1" t="s">
        <v>65</v>
      </c>
      <c r="W136" s="1" t="s">
        <v>66</v>
      </c>
      <c r="X136" s="1" t="s">
        <v>309</v>
      </c>
      <c r="AB136" s="4">
        <v>688.1</v>
      </c>
      <c r="AC136" s="4">
        <v>151.38</v>
      </c>
      <c r="AF136" s="1" t="s">
        <v>606</v>
      </c>
    </row>
    <row r="137" spans="1:32" x14ac:dyDescent="0.2">
      <c r="A137" s="1" t="s">
        <v>597</v>
      </c>
      <c r="B137" s="1" t="s">
        <v>262</v>
      </c>
      <c r="C137" s="1" t="s">
        <v>385</v>
      </c>
      <c r="D137" s="1" t="s">
        <v>35</v>
      </c>
      <c r="E137" s="3">
        <v>45</v>
      </c>
      <c r="F137" s="1" t="s">
        <v>36</v>
      </c>
      <c r="G137" s="1" t="s">
        <v>607</v>
      </c>
      <c r="H137" s="4">
        <v>528.29999999999995</v>
      </c>
      <c r="I137" s="1" t="s">
        <v>599</v>
      </c>
      <c r="J137" s="1" t="s">
        <v>600</v>
      </c>
      <c r="K137" s="1" t="s">
        <v>601</v>
      </c>
      <c r="L137" s="1" t="s">
        <v>225</v>
      </c>
      <c r="M137" s="1" t="s">
        <v>602</v>
      </c>
      <c r="N137" s="1" t="s">
        <v>41</v>
      </c>
      <c r="O137" s="1" t="s">
        <v>603</v>
      </c>
      <c r="P137" s="3">
        <v>101</v>
      </c>
      <c r="R137" s="1" t="s">
        <v>608</v>
      </c>
      <c r="S137" s="1" t="s">
        <v>44</v>
      </c>
      <c r="T137" s="1" t="s">
        <v>605</v>
      </c>
      <c r="V137" s="1" t="s">
        <v>65</v>
      </c>
      <c r="W137" s="1" t="s">
        <v>66</v>
      </c>
      <c r="X137" s="1" t="s">
        <v>309</v>
      </c>
      <c r="AB137" s="4">
        <v>528.29999999999995</v>
      </c>
      <c r="AC137" s="4">
        <v>116.23</v>
      </c>
      <c r="AF137" s="1" t="s">
        <v>606</v>
      </c>
    </row>
    <row r="138" spans="1:32" x14ac:dyDescent="0.2">
      <c r="A138" s="1" t="s">
        <v>98</v>
      </c>
      <c r="B138" s="1" t="s">
        <v>609</v>
      </c>
      <c r="C138" s="1" t="s">
        <v>610</v>
      </c>
      <c r="D138" s="1" t="s">
        <v>35</v>
      </c>
      <c r="E138" s="3">
        <v>494</v>
      </c>
      <c r="F138" s="1" t="s">
        <v>36</v>
      </c>
      <c r="G138" s="1" t="s">
        <v>611</v>
      </c>
      <c r="H138" s="4">
        <v>99.7</v>
      </c>
      <c r="I138" s="1" t="s">
        <v>599</v>
      </c>
      <c r="J138" s="1" t="s">
        <v>600</v>
      </c>
      <c r="K138" s="1" t="s">
        <v>601</v>
      </c>
      <c r="L138" s="1" t="s">
        <v>225</v>
      </c>
      <c r="M138" s="1" t="s">
        <v>602</v>
      </c>
      <c r="N138" s="1" t="s">
        <v>41</v>
      </c>
      <c r="O138" s="1" t="s">
        <v>603</v>
      </c>
      <c r="P138" s="3">
        <v>101</v>
      </c>
      <c r="R138" s="1" t="s">
        <v>612</v>
      </c>
      <c r="S138" s="1" t="s">
        <v>44</v>
      </c>
      <c r="T138" s="1" t="s">
        <v>605</v>
      </c>
      <c r="V138" s="1" t="s">
        <v>46</v>
      </c>
      <c r="W138" s="1" t="s">
        <v>47</v>
      </c>
      <c r="X138" s="1" t="s">
        <v>610</v>
      </c>
      <c r="AB138" s="4">
        <v>99.7</v>
      </c>
      <c r="AC138" s="4">
        <v>21.93</v>
      </c>
      <c r="AF138" s="1" t="s">
        <v>606</v>
      </c>
    </row>
    <row r="139" spans="1:32" x14ac:dyDescent="0.2">
      <c r="A139" s="1" t="s">
        <v>359</v>
      </c>
      <c r="B139" s="1" t="s">
        <v>262</v>
      </c>
      <c r="C139" s="1" t="s">
        <v>542</v>
      </c>
      <c r="D139" s="1" t="s">
        <v>35</v>
      </c>
      <c r="E139" s="3">
        <v>9</v>
      </c>
      <c r="F139" s="1" t="s">
        <v>77</v>
      </c>
      <c r="G139" s="1" t="s">
        <v>613</v>
      </c>
      <c r="H139" s="4">
        <v>8998</v>
      </c>
      <c r="I139" s="1" t="s">
        <v>614</v>
      </c>
      <c r="J139" s="1" t="s">
        <v>615</v>
      </c>
      <c r="K139" s="1" t="s">
        <v>102</v>
      </c>
      <c r="L139" s="1" t="s">
        <v>616</v>
      </c>
      <c r="M139" s="1" t="s">
        <v>617</v>
      </c>
      <c r="N139" s="1" t="s">
        <v>41</v>
      </c>
      <c r="O139" s="1" t="s">
        <v>618</v>
      </c>
      <c r="P139" s="3">
        <v>104</v>
      </c>
      <c r="R139" s="1" t="s">
        <v>619</v>
      </c>
      <c r="S139" s="1" t="s">
        <v>44</v>
      </c>
      <c r="V139" s="1" t="s">
        <v>65</v>
      </c>
      <c r="W139" s="1" t="s">
        <v>66</v>
      </c>
      <c r="X139" s="1" t="s">
        <v>427</v>
      </c>
      <c r="AB139" s="4">
        <v>8998</v>
      </c>
      <c r="AC139" s="4">
        <v>0</v>
      </c>
      <c r="AF139" s="1" t="s">
        <v>591</v>
      </c>
    </row>
    <row r="140" spans="1:32" x14ac:dyDescent="0.2">
      <c r="A140" s="1" t="s">
        <v>620</v>
      </c>
      <c r="B140" s="1" t="s">
        <v>262</v>
      </c>
      <c r="C140" s="1" t="s">
        <v>385</v>
      </c>
      <c r="D140" s="1" t="s">
        <v>35</v>
      </c>
      <c r="E140" s="3">
        <v>50</v>
      </c>
      <c r="F140" s="1" t="s">
        <v>36</v>
      </c>
      <c r="G140" s="1" t="s">
        <v>621</v>
      </c>
      <c r="H140" s="4">
        <v>210</v>
      </c>
      <c r="I140" s="1" t="s">
        <v>622</v>
      </c>
      <c r="J140" s="1" t="s">
        <v>623</v>
      </c>
      <c r="K140" s="1" t="s">
        <v>282</v>
      </c>
      <c r="L140" s="1" t="s">
        <v>148</v>
      </c>
      <c r="M140" s="1" t="s">
        <v>624</v>
      </c>
      <c r="N140" s="1" t="s">
        <v>41</v>
      </c>
      <c r="O140" s="1" t="s">
        <v>618</v>
      </c>
      <c r="P140" s="3">
        <v>103</v>
      </c>
      <c r="R140" s="1" t="s">
        <v>625</v>
      </c>
      <c r="S140" s="1" t="s">
        <v>44</v>
      </c>
      <c r="T140" s="1" t="s">
        <v>626</v>
      </c>
      <c r="V140" s="1" t="s">
        <v>46</v>
      </c>
      <c r="W140" s="1" t="s">
        <v>47</v>
      </c>
      <c r="X140" s="1" t="s">
        <v>452</v>
      </c>
      <c r="AB140" s="4">
        <v>210</v>
      </c>
      <c r="AC140" s="4">
        <v>46.2</v>
      </c>
      <c r="AF140" s="1" t="s">
        <v>627</v>
      </c>
    </row>
    <row r="141" spans="1:32" x14ac:dyDescent="0.2">
      <c r="A141" s="1" t="s">
        <v>620</v>
      </c>
      <c r="B141" s="1" t="s">
        <v>262</v>
      </c>
      <c r="C141" s="1" t="s">
        <v>385</v>
      </c>
      <c r="D141" s="1" t="s">
        <v>35</v>
      </c>
      <c r="E141" s="3">
        <v>51</v>
      </c>
      <c r="F141" s="1" t="s">
        <v>36</v>
      </c>
      <c r="G141" s="1" t="s">
        <v>628</v>
      </c>
      <c r="H141" s="4">
        <v>550</v>
      </c>
      <c r="I141" s="1" t="s">
        <v>622</v>
      </c>
      <c r="J141" s="1" t="s">
        <v>623</v>
      </c>
      <c r="K141" s="1" t="s">
        <v>282</v>
      </c>
      <c r="L141" s="1" t="s">
        <v>148</v>
      </c>
      <c r="M141" s="1" t="s">
        <v>624</v>
      </c>
      <c r="N141" s="1" t="s">
        <v>41</v>
      </c>
      <c r="O141" s="1" t="s">
        <v>618</v>
      </c>
      <c r="P141" s="3">
        <v>102</v>
      </c>
      <c r="R141" s="1" t="s">
        <v>629</v>
      </c>
      <c r="S141" s="1" t="s">
        <v>44</v>
      </c>
      <c r="T141" s="1" t="s">
        <v>630</v>
      </c>
      <c r="V141" s="1" t="s">
        <v>46</v>
      </c>
      <c r="W141" s="1" t="s">
        <v>47</v>
      </c>
      <c r="X141" s="1" t="s">
        <v>452</v>
      </c>
      <c r="AB141" s="4">
        <v>550</v>
      </c>
      <c r="AC141" s="4">
        <v>121</v>
      </c>
      <c r="AF141" s="1" t="s">
        <v>627</v>
      </c>
    </row>
    <row r="142" spans="1:32" x14ac:dyDescent="0.2">
      <c r="A142" s="1" t="s">
        <v>305</v>
      </c>
      <c r="B142" s="1" t="s">
        <v>153</v>
      </c>
      <c r="C142" s="1" t="s">
        <v>98</v>
      </c>
      <c r="D142" s="1" t="s">
        <v>35</v>
      </c>
      <c r="E142" s="3">
        <v>596</v>
      </c>
      <c r="F142" s="1" t="s">
        <v>36</v>
      </c>
      <c r="G142" s="1" t="s">
        <v>631</v>
      </c>
      <c r="H142" s="4">
        <v>450</v>
      </c>
      <c r="I142" s="1" t="s">
        <v>622</v>
      </c>
      <c r="J142" s="1" t="s">
        <v>623</v>
      </c>
      <c r="K142" s="1" t="s">
        <v>282</v>
      </c>
      <c r="L142" s="1" t="s">
        <v>148</v>
      </c>
      <c r="M142" s="1" t="s">
        <v>624</v>
      </c>
      <c r="N142" s="1" t="s">
        <v>41</v>
      </c>
      <c r="O142" s="1" t="s">
        <v>618</v>
      </c>
      <c r="P142" s="3">
        <v>103</v>
      </c>
      <c r="R142" s="1" t="s">
        <v>632</v>
      </c>
      <c r="S142" s="1" t="s">
        <v>44</v>
      </c>
      <c r="T142" s="1" t="s">
        <v>626</v>
      </c>
      <c r="V142" s="1" t="s">
        <v>46</v>
      </c>
      <c r="W142" s="1" t="s">
        <v>47</v>
      </c>
      <c r="X142" s="1" t="s">
        <v>363</v>
      </c>
      <c r="AB142" s="4">
        <v>450</v>
      </c>
      <c r="AC142" s="4">
        <v>99</v>
      </c>
      <c r="AF142" s="1" t="s">
        <v>627</v>
      </c>
    </row>
    <row r="143" spans="1:32" x14ac:dyDescent="0.2">
      <c r="A143" s="1" t="s">
        <v>603</v>
      </c>
      <c r="B143" s="1" t="s">
        <v>197</v>
      </c>
      <c r="C143" s="1" t="s">
        <v>98</v>
      </c>
      <c r="D143" s="1" t="s">
        <v>35</v>
      </c>
      <c r="E143" s="3">
        <v>595</v>
      </c>
      <c r="F143" s="1" t="s">
        <v>36</v>
      </c>
      <c r="G143" s="1" t="s">
        <v>633</v>
      </c>
      <c r="H143" s="4">
        <v>253.2</v>
      </c>
      <c r="I143" s="1" t="s">
        <v>634</v>
      </c>
      <c r="J143" s="1" t="s">
        <v>635</v>
      </c>
      <c r="K143" s="1" t="s">
        <v>636</v>
      </c>
      <c r="L143" s="1" t="s">
        <v>637</v>
      </c>
      <c r="M143" s="1" t="s">
        <v>638</v>
      </c>
      <c r="N143" s="1" t="s">
        <v>41</v>
      </c>
      <c r="O143" s="1" t="s">
        <v>639</v>
      </c>
      <c r="P143" s="3">
        <v>105</v>
      </c>
      <c r="R143" s="1" t="s">
        <v>640</v>
      </c>
      <c r="S143" s="1" t="s">
        <v>44</v>
      </c>
      <c r="T143" s="1" t="s">
        <v>641</v>
      </c>
      <c r="V143" s="1" t="s">
        <v>65</v>
      </c>
      <c r="W143" s="1" t="s">
        <v>66</v>
      </c>
      <c r="X143" s="1" t="s">
        <v>197</v>
      </c>
      <c r="AB143" s="4">
        <v>253.2</v>
      </c>
      <c r="AC143" s="4">
        <v>25.32</v>
      </c>
      <c r="AF143" s="1" t="s">
        <v>152</v>
      </c>
    </row>
    <row r="144" spans="1:32" x14ac:dyDescent="0.2">
      <c r="A144" s="1" t="s">
        <v>642</v>
      </c>
      <c r="B144" s="1" t="s">
        <v>643</v>
      </c>
      <c r="C144" s="1" t="s">
        <v>385</v>
      </c>
      <c r="D144" s="1" t="s">
        <v>35</v>
      </c>
      <c r="E144" s="3">
        <v>52</v>
      </c>
      <c r="F144" s="1" t="s">
        <v>36</v>
      </c>
      <c r="G144" s="1" t="s">
        <v>644</v>
      </c>
      <c r="H144" s="4">
        <v>160</v>
      </c>
      <c r="I144" s="1" t="s">
        <v>645</v>
      </c>
      <c r="J144" s="1" t="s">
        <v>646</v>
      </c>
      <c r="K144" s="1" t="s">
        <v>647</v>
      </c>
      <c r="L144" s="1" t="s">
        <v>648</v>
      </c>
      <c r="M144" s="1" t="s">
        <v>649</v>
      </c>
      <c r="N144" s="1" t="s">
        <v>41</v>
      </c>
      <c r="O144" s="1" t="s">
        <v>571</v>
      </c>
      <c r="P144" s="3">
        <v>106</v>
      </c>
      <c r="R144" s="1" t="s">
        <v>650</v>
      </c>
      <c r="S144" s="1" t="s">
        <v>44</v>
      </c>
      <c r="T144" s="1" t="s">
        <v>651</v>
      </c>
      <c r="V144" s="1" t="s">
        <v>46</v>
      </c>
      <c r="W144" s="1" t="s">
        <v>47</v>
      </c>
      <c r="X144" s="1" t="s">
        <v>643</v>
      </c>
      <c r="AB144" s="4">
        <v>160</v>
      </c>
      <c r="AC144" s="4">
        <v>33</v>
      </c>
      <c r="AF144" s="1" t="s">
        <v>473</v>
      </c>
    </row>
    <row r="145" spans="1:32" x14ac:dyDescent="0.2">
      <c r="A145" s="1" t="s">
        <v>359</v>
      </c>
      <c r="B145" s="1" t="s">
        <v>592</v>
      </c>
      <c r="C145" s="1" t="s">
        <v>592</v>
      </c>
      <c r="D145" s="1" t="s">
        <v>35</v>
      </c>
      <c r="E145" s="3">
        <v>12</v>
      </c>
      <c r="F145" s="1" t="s">
        <v>77</v>
      </c>
      <c r="G145" s="1" t="s">
        <v>652</v>
      </c>
      <c r="H145" s="4">
        <v>4050</v>
      </c>
      <c r="I145" s="1" t="s">
        <v>653</v>
      </c>
      <c r="J145" s="1" t="s">
        <v>654</v>
      </c>
      <c r="K145" s="1" t="s">
        <v>80</v>
      </c>
      <c r="N145" s="1" t="s">
        <v>41</v>
      </c>
      <c r="O145" s="1" t="s">
        <v>655</v>
      </c>
      <c r="P145" s="3">
        <v>107</v>
      </c>
      <c r="R145" s="1" t="s">
        <v>656</v>
      </c>
      <c r="S145" s="1" t="s">
        <v>44</v>
      </c>
      <c r="V145" s="1" t="s">
        <v>65</v>
      </c>
      <c r="W145" s="1" t="s">
        <v>66</v>
      </c>
      <c r="X145" s="1" t="s">
        <v>592</v>
      </c>
      <c r="AB145" s="4">
        <v>4050</v>
      </c>
      <c r="AC145" s="4">
        <v>0</v>
      </c>
      <c r="AF145" s="1" t="s">
        <v>591</v>
      </c>
    </row>
    <row r="146" spans="1:32" x14ac:dyDescent="0.2">
      <c r="A146" s="1" t="s">
        <v>657</v>
      </c>
      <c r="B146" s="1" t="s">
        <v>657</v>
      </c>
      <c r="C146" s="1" t="s">
        <v>657</v>
      </c>
      <c r="D146" s="1" t="s">
        <v>78</v>
      </c>
      <c r="E146" s="3">
        <v>20052</v>
      </c>
      <c r="F146" s="1" t="s">
        <v>77</v>
      </c>
      <c r="G146" s="1" t="s">
        <v>78</v>
      </c>
      <c r="H146" s="4">
        <v>1476</v>
      </c>
      <c r="I146" s="1" t="s">
        <v>658</v>
      </c>
      <c r="K146" s="1" t="s">
        <v>147</v>
      </c>
      <c r="N146" s="1" t="s">
        <v>41</v>
      </c>
      <c r="O146" s="1" t="s">
        <v>657</v>
      </c>
      <c r="P146" s="3">
        <v>108</v>
      </c>
      <c r="R146" s="1" t="s">
        <v>659</v>
      </c>
      <c r="S146" s="1" t="s">
        <v>44</v>
      </c>
      <c r="X146" s="1" t="s">
        <v>414</v>
      </c>
      <c r="AB146" s="4">
        <v>0</v>
      </c>
      <c r="AC146" s="4">
        <v>0</v>
      </c>
    </row>
    <row r="147" spans="1:32" x14ac:dyDescent="0.2">
      <c r="A147" s="1" t="s">
        <v>657</v>
      </c>
      <c r="B147" s="1" t="s">
        <v>657</v>
      </c>
      <c r="C147" s="1" t="s">
        <v>657</v>
      </c>
      <c r="D147" s="1" t="s">
        <v>78</v>
      </c>
      <c r="E147" s="3">
        <v>20053</v>
      </c>
      <c r="F147" s="1" t="s">
        <v>77</v>
      </c>
      <c r="G147" s="1" t="s">
        <v>78</v>
      </c>
      <c r="H147" s="4">
        <v>1476</v>
      </c>
      <c r="I147" s="1" t="s">
        <v>660</v>
      </c>
      <c r="K147" s="1" t="s">
        <v>147</v>
      </c>
      <c r="N147" s="1" t="s">
        <v>41</v>
      </c>
      <c r="O147" s="1" t="s">
        <v>657</v>
      </c>
      <c r="P147" s="3">
        <v>109</v>
      </c>
      <c r="R147" s="1" t="s">
        <v>661</v>
      </c>
      <c r="S147" s="1" t="s">
        <v>44</v>
      </c>
      <c r="X147" s="1" t="s">
        <v>414</v>
      </c>
      <c r="AB147" s="4">
        <v>0</v>
      </c>
      <c r="AC147" s="4">
        <v>0</v>
      </c>
    </row>
    <row r="148" spans="1:32" x14ac:dyDescent="0.2">
      <c r="A148" s="1" t="s">
        <v>657</v>
      </c>
      <c r="B148" s="1" t="s">
        <v>657</v>
      </c>
      <c r="C148" s="1" t="s">
        <v>657</v>
      </c>
      <c r="D148" s="1" t="s">
        <v>78</v>
      </c>
      <c r="E148" s="3">
        <v>20054</v>
      </c>
      <c r="F148" s="1" t="s">
        <v>77</v>
      </c>
      <c r="G148" s="1" t="s">
        <v>78</v>
      </c>
      <c r="H148" s="4">
        <v>653.85</v>
      </c>
      <c r="I148" s="1" t="s">
        <v>202</v>
      </c>
      <c r="J148" s="1" t="s">
        <v>203</v>
      </c>
      <c r="K148" s="1" t="s">
        <v>204</v>
      </c>
      <c r="N148" s="1" t="s">
        <v>460</v>
      </c>
      <c r="O148" s="1" t="s">
        <v>657</v>
      </c>
      <c r="P148" s="3">
        <v>110</v>
      </c>
      <c r="R148" s="1" t="s">
        <v>662</v>
      </c>
      <c r="S148" s="1" t="s">
        <v>44</v>
      </c>
      <c r="X148" s="1" t="s">
        <v>414</v>
      </c>
      <c r="Y148" s="1" t="s">
        <v>613</v>
      </c>
      <c r="AA148" s="1" t="s">
        <v>655</v>
      </c>
      <c r="AB148" s="4">
        <v>0</v>
      </c>
      <c r="AC148" s="4">
        <v>0</v>
      </c>
    </row>
    <row r="149" spans="1:32" x14ac:dyDescent="0.2">
      <c r="A149" s="1" t="s">
        <v>657</v>
      </c>
      <c r="B149" s="1" t="s">
        <v>657</v>
      </c>
      <c r="C149" s="1" t="s">
        <v>657</v>
      </c>
      <c r="D149" s="1" t="s">
        <v>78</v>
      </c>
      <c r="E149" s="3">
        <v>20055</v>
      </c>
      <c r="F149" s="1" t="s">
        <v>77</v>
      </c>
      <c r="H149" s="4">
        <v>33492.019999999997</v>
      </c>
      <c r="I149" s="1" t="s">
        <v>663</v>
      </c>
      <c r="J149" s="1" t="s">
        <v>664</v>
      </c>
      <c r="K149" s="1" t="s">
        <v>147</v>
      </c>
      <c r="N149" s="1" t="s">
        <v>41</v>
      </c>
      <c r="O149" s="1" t="s">
        <v>657</v>
      </c>
      <c r="P149" s="3">
        <v>111</v>
      </c>
      <c r="R149" s="1" t="s">
        <v>665</v>
      </c>
      <c r="S149" s="1" t="s">
        <v>44</v>
      </c>
      <c r="X149" s="1" t="s">
        <v>414</v>
      </c>
      <c r="AB149" s="4">
        <v>0</v>
      </c>
      <c r="AC149" s="4">
        <v>0</v>
      </c>
    </row>
    <row r="150" spans="1:32" x14ac:dyDescent="0.2">
      <c r="A150" s="1" t="s">
        <v>666</v>
      </c>
      <c r="B150" s="1" t="s">
        <v>276</v>
      </c>
      <c r="C150" s="1" t="s">
        <v>98</v>
      </c>
      <c r="D150" s="1" t="s">
        <v>35</v>
      </c>
      <c r="E150" s="3">
        <v>585</v>
      </c>
      <c r="F150" s="1" t="s">
        <v>36</v>
      </c>
      <c r="G150" s="1" t="s">
        <v>667</v>
      </c>
      <c r="H150" s="4">
        <v>259.92</v>
      </c>
      <c r="I150" s="1" t="s">
        <v>38</v>
      </c>
      <c r="J150" s="1" t="s">
        <v>39</v>
      </c>
      <c r="K150" s="1" t="s">
        <v>40</v>
      </c>
      <c r="N150" s="1" t="s">
        <v>41</v>
      </c>
      <c r="O150" s="1" t="s">
        <v>668</v>
      </c>
      <c r="P150" s="3">
        <v>117</v>
      </c>
      <c r="R150" s="1" t="s">
        <v>669</v>
      </c>
      <c r="S150" s="1" t="s">
        <v>44</v>
      </c>
      <c r="T150" s="1" t="s">
        <v>45</v>
      </c>
      <c r="V150" s="1" t="s">
        <v>46</v>
      </c>
      <c r="W150" s="1" t="s">
        <v>47</v>
      </c>
      <c r="X150" s="1" t="s">
        <v>200</v>
      </c>
      <c r="AB150" s="4">
        <v>259.92</v>
      </c>
      <c r="AC150" s="4">
        <v>25.99</v>
      </c>
      <c r="AF150" s="1" t="s">
        <v>48</v>
      </c>
    </row>
    <row r="151" spans="1:32" x14ac:dyDescent="0.2">
      <c r="A151" s="1" t="s">
        <v>670</v>
      </c>
      <c r="B151" s="1" t="s">
        <v>671</v>
      </c>
      <c r="C151" s="1" t="s">
        <v>98</v>
      </c>
      <c r="D151" s="1" t="s">
        <v>35</v>
      </c>
      <c r="E151" s="3">
        <v>586</v>
      </c>
      <c r="F151" s="1" t="s">
        <v>36</v>
      </c>
      <c r="G151" s="1" t="s">
        <v>672</v>
      </c>
      <c r="H151" s="4">
        <v>5.7</v>
      </c>
      <c r="I151" s="1" t="s">
        <v>38</v>
      </c>
      <c r="J151" s="1" t="s">
        <v>39</v>
      </c>
      <c r="K151" s="1" t="s">
        <v>40</v>
      </c>
      <c r="N151" s="1" t="s">
        <v>41</v>
      </c>
      <c r="O151" s="1" t="s">
        <v>668</v>
      </c>
      <c r="P151" s="3">
        <v>118</v>
      </c>
      <c r="R151" s="1" t="s">
        <v>673</v>
      </c>
      <c r="S151" s="1" t="s">
        <v>44</v>
      </c>
      <c r="T151" s="1" t="s">
        <v>45</v>
      </c>
      <c r="V151" s="1" t="s">
        <v>46</v>
      </c>
      <c r="W151" s="1" t="s">
        <v>47</v>
      </c>
      <c r="X151" s="1" t="s">
        <v>363</v>
      </c>
      <c r="AB151" s="4">
        <v>5.7</v>
      </c>
      <c r="AC151" s="4">
        <v>0.56999999999999995</v>
      </c>
      <c r="AF151" s="1" t="s">
        <v>48</v>
      </c>
    </row>
    <row r="152" spans="1:32" x14ac:dyDescent="0.2">
      <c r="A152" s="1" t="s">
        <v>670</v>
      </c>
      <c r="B152" s="1" t="s">
        <v>671</v>
      </c>
      <c r="C152" s="1" t="s">
        <v>98</v>
      </c>
      <c r="D152" s="1" t="s">
        <v>35</v>
      </c>
      <c r="E152" s="3">
        <v>587</v>
      </c>
      <c r="F152" s="1" t="s">
        <v>36</v>
      </c>
      <c r="G152" s="1" t="s">
        <v>674</v>
      </c>
      <c r="H152" s="4">
        <v>6.83</v>
      </c>
      <c r="I152" s="1" t="s">
        <v>38</v>
      </c>
      <c r="J152" s="1" t="s">
        <v>39</v>
      </c>
      <c r="K152" s="1" t="s">
        <v>40</v>
      </c>
      <c r="N152" s="1" t="s">
        <v>41</v>
      </c>
      <c r="O152" s="1" t="s">
        <v>668</v>
      </c>
      <c r="P152" s="3">
        <v>119</v>
      </c>
      <c r="R152" s="1" t="s">
        <v>673</v>
      </c>
      <c r="S152" s="1" t="s">
        <v>44</v>
      </c>
      <c r="T152" s="1" t="s">
        <v>45</v>
      </c>
      <c r="V152" s="1" t="s">
        <v>46</v>
      </c>
      <c r="W152" s="1" t="s">
        <v>47</v>
      </c>
      <c r="X152" s="1" t="s">
        <v>363</v>
      </c>
      <c r="AB152" s="4">
        <v>6.83</v>
      </c>
      <c r="AC152" s="4">
        <v>0.68</v>
      </c>
      <c r="AF152" s="1" t="s">
        <v>48</v>
      </c>
    </row>
    <row r="153" spans="1:32" x14ac:dyDescent="0.2">
      <c r="A153" s="1" t="s">
        <v>668</v>
      </c>
      <c r="B153" s="1" t="s">
        <v>668</v>
      </c>
      <c r="C153" s="1" t="s">
        <v>668</v>
      </c>
      <c r="D153" s="1" t="s">
        <v>78</v>
      </c>
      <c r="E153" s="3">
        <v>20056</v>
      </c>
      <c r="F153" s="1" t="s">
        <v>77</v>
      </c>
      <c r="G153" s="1" t="s">
        <v>78</v>
      </c>
      <c r="H153" s="4">
        <v>69.459999999999994</v>
      </c>
      <c r="I153" s="1" t="s">
        <v>79</v>
      </c>
      <c r="K153" s="1" t="s">
        <v>80</v>
      </c>
      <c r="N153" s="1" t="s">
        <v>41</v>
      </c>
      <c r="O153" s="1" t="s">
        <v>668</v>
      </c>
      <c r="P153" s="3">
        <v>112</v>
      </c>
      <c r="R153" s="1" t="s">
        <v>675</v>
      </c>
      <c r="S153" s="1" t="s">
        <v>44</v>
      </c>
      <c r="X153" s="1" t="s">
        <v>414</v>
      </c>
      <c r="AB153" s="4">
        <v>0</v>
      </c>
      <c r="AC153" s="4">
        <v>0</v>
      </c>
    </row>
    <row r="154" spans="1:32" x14ac:dyDescent="0.2">
      <c r="A154" s="1" t="s">
        <v>668</v>
      </c>
      <c r="B154" s="1" t="s">
        <v>668</v>
      </c>
      <c r="C154" s="1" t="s">
        <v>668</v>
      </c>
      <c r="D154" s="1" t="s">
        <v>78</v>
      </c>
      <c r="E154" s="3">
        <v>20057</v>
      </c>
      <c r="F154" s="1" t="s">
        <v>77</v>
      </c>
      <c r="G154" s="1" t="s">
        <v>78</v>
      </c>
      <c r="H154" s="4">
        <v>12.56</v>
      </c>
      <c r="I154" s="1" t="s">
        <v>83</v>
      </c>
      <c r="K154" s="1" t="s">
        <v>80</v>
      </c>
      <c r="N154" s="1" t="s">
        <v>41</v>
      </c>
      <c r="O154" s="1" t="s">
        <v>668</v>
      </c>
      <c r="P154" s="3">
        <v>113</v>
      </c>
      <c r="R154" s="1" t="s">
        <v>676</v>
      </c>
      <c r="S154" s="1" t="s">
        <v>44</v>
      </c>
      <c r="X154" s="1" t="s">
        <v>414</v>
      </c>
      <c r="AB154" s="4">
        <v>0</v>
      </c>
      <c r="AC154" s="4">
        <v>0</v>
      </c>
    </row>
    <row r="155" spans="1:32" x14ac:dyDescent="0.2">
      <c r="A155" s="1" t="s">
        <v>668</v>
      </c>
      <c r="B155" s="1" t="s">
        <v>668</v>
      </c>
      <c r="C155" s="1" t="s">
        <v>668</v>
      </c>
      <c r="D155" s="1" t="s">
        <v>78</v>
      </c>
      <c r="E155" s="3">
        <v>20058</v>
      </c>
      <c r="F155" s="1" t="s">
        <v>77</v>
      </c>
      <c r="G155" s="1" t="s">
        <v>78</v>
      </c>
      <c r="H155" s="4">
        <v>59.24</v>
      </c>
      <c r="I155" s="1" t="s">
        <v>85</v>
      </c>
      <c r="K155" s="1" t="s">
        <v>86</v>
      </c>
      <c r="N155" s="1" t="s">
        <v>41</v>
      </c>
      <c r="O155" s="1" t="s">
        <v>668</v>
      </c>
      <c r="P155" s="3">
        <v>114</v>
      </c>
      <c r="R155" s="1" t="s">
        <v>677</v>
      </c>
      <c r="S155" s="1" t="s">
        <v>44</v>
      </c>
      <c r="X155" s="1" t="s">
        <v>414</v>
      </c>
      <c r="AB155" s="4">
        <v>0</v>
      </c>
      <c r="AC155" s="4">
        <v>0</v>
      </c>
    </row>
    <row r="156" spans="1:32" x14ac:dyDescent="0.2">
      <c r="A156" s="1" t="s">
        <v>668</v>
      </c>
      <c r="B156" s="1" t="s">
        <v>668</v>
      </c>
      <c r="C156" s="1" t="s">
        <v>668</v>
      </c>
      <c r="D156" s="1" t="s">
        <v>78</v>
      </c>
      <c r="E156" s="3">
        <v>20059</v>
      </c>
      <c r="F156" s="1" t="s">
        <v>77</v>
      </c>
      <c r="G156" s="1" t="s">
        <v>78</v>
      </c>
      <c r="H156" s="4">
        <v>21</v>
      </c>
      <c r="I156" s="1" t="s">
        <v>88</v>
      </c>
      <c r="K156" s="1" t="s">
        <v>89</v>
      </c>
      <c r="N156" s="1" t="s">
        <v>41</v>
      </c>
      <c r="O156" s="1" t="s">
        <v>668</v>
      </c>
      <c r="P156" s="3">
        <v>115</v>
      </c>
      <c r="R156" s="1" t="s">
        <v>677</v>
      </c>
      <c r="S156" s="1" t="s">
        <v>44</v>
      </c>
      <c r="X156" s="1" t="s">
        <v>414</v>
      </c>
      <c r="AB156" s="4">
        <v>0</v>
      </c>
      <c r="AC156" s="4">
        <v>0</v>
      </c>
    </row>
    <row r="157" spans="1:32" x14ac:dyDescent="0.2">
      <c r="A157" s="1" t="s">
        <v>668</v>
      </c>
      <c r="B157" s="1" t="s">
        <v>668</v>
      </c>
      <c r="C157" s="1" t="s">
        <v>668</v>
      </c>
      <c r="D157" s="1" t="s">
        <v>78</v>
      </c>
      <c r="E157" s="3">
        <v>20060</v>
      </c>
      <c r="F157" s="1" t="s">
        <v>77</v>
      </c>
      <c r="G157" s="1" t="s">
        <v>78</v>
      </c>
      <c r="H157" s="4">
        <v>193.46</v>
      </c>
      <c r="I157" s="1" t="s">
        <v>93</v>
      </c>
      <c r="K157" s="1" t="s">
        <v>89</v>
      </c>
      <c r="L157" s="1" t="s">
        <v>94</v>
      </c>
      <c r="M157" s="1" t="s">
        <v>95</v>
      </c>
      <c r="N157" s="1" t="s">
        <v>41</v>
      </c>
      <c r="O157" s="1" t="s">
        <v>668</v>
      </c>
      <c r="P157" s="3">
        <v>116</v>
      </c>
      <c r="R157" s="1" t="s">
        <v>678</v>
      </c>
      <c r="S157" s="1" t="s">
        <v>44</v>
      </c>
      <c r="X157" s="1" t="s">
        <v>414</v>
      </c>
      <c r="AB157" s="4">
        <v>0</v>
      </c>
      <c r="AC157" s="4">
        <v>0</v>
      </c>
    </row>
    <row r="158" spans="1:32" x14ac:dyDescent="0.2">
      <c r="A158" s="1" t="s">
        <v>679</v>
      </c>
      <c r="B158" s="1" t="s">
        <v>680</v>
      </c>
      <c r="C158" s="1" t="s">
        <v>680</v>
      </c>
      <c r="D158" s="1" t="s">
        <v>35</v>
      </c>
      <c r="E158" s="3">
        <v>13</v>
      </c>
      <c r="F158" s="1" t="s">
        <v>77</v>
      </c>
      <c r="G158" s="1" t="s">
        <v>681</v>
      </c>
      <c r="H158" s="4">
        <v>1398</v>
      </c>
      <c r="I158" s="1" t="s">
        <v>614</v>
      </c>
      <c r="J158" s="1" t="s">
        <v>615</v>
      </c>
      <c r="K158" s="1" t="s">
        <v>102</v>
      </c>
      <c r="L158" s="1" t="s">
        <v>616</v>
      </c>
      <c r="M158" s="1" t="s">
        <v>617</v>
      </c>
      <c r="N158" s="1" t="s">
        <v>41</v>
      </c>
      <c r="O158" s="1" t="s">
        <v>682</v>
      </c>
      <c r="P158" s="3">
        <v>121</v>
      </c>
      <c r="R158" s="1" t="s">
        <v>683</v>
      </c>
      <c r="S158" s="1" t="s">
        <v>44</v>
      </c>
      <c r="V158" s="1" t="s">
        <v>65</v>
      </c>
      <c r="W158" s="1" t="s">
        <v>66</v>
      </c>
      <c r="X158" s="1" t="s">
        <v>680</v>
      </c>
      <c r="AB158" s="4">
        <v>1398</v>
      </c>
      <c r="AC158" s="4">
        <v>0</v>
      </c>
      <c r="AF158" s="1" t="s">
        <v>591</v>
      </c>
    </row>
    <row r="159" spans="1:32" x14ac:dyDescent="0.2">
      <c r="A159" s="1" t="s">
        <v>106</v>
      </c>
      <c r="B159" s="1" t="s">
        <v>98</v>
      </c>
      <c r="C159" s="1" t="s">
        <v>278</v>
      </c>
      <c r="D159" s="1" t="s">
        <v>35</v>
      </c>
      <c r="E159" s="3">
        <v>22</v>
      </c>
      <c r="F159" s="1" t="s">
        <v>36</v>
      </c>
      <c r="G159" s="1" t="s">
        <v>684</v>
      </c>
      <c r="H159" s="4">
        <v>25.2</v>
      </c>
      <c r="I159" s="1" t="s">
        <v>685</v>
      </c>
      <c r="J159" s="1" t="s">
        <v>686</v>
      </c>
      <c r="K159" s="1" t="s">
        <v>687</v>
      </c>
      <c r="L159" s="1" t="s">
        <v>688</v>
      </c>
      <c r="M159" s="1" t="s">
        <v>689</v>
      </c>
      <c r="N159" s="1" t="s">
        <v>41</v>
      </c>
      <c r="O159" s="1" t="s">
        <v>682</v>
      </c>
      <c r="P159" s="3">
        <v>123</v>
      </c>
      <c r="R159" s="1" t="s">
        <v>690</v>
      </c>
      <c r="S159" s="1" t="s">
        <v>44</v>
      </c>
      <c r="T159" s="1" t="s">
        <v>691</v>
      </c>
      <c r="V159" s="1" t="s">
        <v>237</v>
      </c>
      <c r="W159" s="1" t="s">
        <v>238</v>
      </c>
      <c r="X159" s="1" t="s">
        <v>138</v>
      </c>
      <c r="AB159" s="4">
        <v>25.2</v>
      </c>
      <c r="AC159" s="4">
        <v>5.54</v>
      </c>
      <c r="AF159" s="1" t="s">
        <v>692</v>
      </c>
    </row>
    <row r="160" spans="1:32" x14ac:dyDescent="0.2">
      <c r="A160" s="1" t="s">
        <v>106</v>
      </c>
      <c r="B160" s="1" t="s">
        <v>98</v>
      </c>
      <c r="C160" s="1" t="s">
        <v>278</v>
      </c>
      <c r="D160" s="1" t="s">
        <v>35</v>
      </c>
      <c r="E160" s="3">
        <v>23</v>
      </c>
      <c r="F160" s="1" t="s">
        <v>36</v>
      </c>
      <c r="G160" s="1" t="s">
        <v>693</v>
      </c>
      <c r="H160" s="4">
        <v>5225.82</v>
      </c>
      <c r="I160" s="1" t="s">
        <v>685</v>
      </c>
      <c r="J160" s="1" t="s">
        <v>686</v>
      </c>
      <c r="K160" s="1" t="s">
        <v>687</v>
      </c>
      <c r="L160" s="1" t="s">
        <v>688</v>
      </c>
      <c r="M160" s="1" t="s">
        <v>689</v>
      </c>
      <c r="N160" s="1" t="s">
        <v>41</v>
      </c>
      <c r="O160" s="1" t="s">
        <v>682</v>
      </c>
      <c r="P160" s="3">
        <v>123</v>
      </c>
      <c r="R160" s="1" t="s">
        <v>694</v>
      </c>
      <c r="S160" s="1" t="s">
        <v>44</v>
      </c>
      <c r="T160" s="1" t="s">
        <v>691</v>
      </c>
      <c r="V160" s="1" t="s">
        <v>65</v>
      </c>
      <c r="W160" s="1" t="s">
        <v>66</v>
      </c>
      <c r="X160" s="1" t="s">
        <v>138</v>
      </c>
      <c r="AB160" s="4">
        <v>5225.82</v>
      </c>
      <c r="AC160" s="4">
        <v>1149.68</v>
      </c>
      <c r="AF160" s="1" t="s">
        <v>695</v>
      </c>
    </row>
    <row r="161" spans="1:32" x14ac:dyDescent="0.2">
      <c r="A161" s="1" t="s">
        <v>696</v>
      </c>
      <c r="B161" s="1" t="s">
        <v>98</v>
      </c>
      <c r="C161" s="1" t="s">
        <v>278</v>
      </c>
      <c r="D161" s="1" t="s">
        <v>35</v>
      </c>
      <c r="E161" s="3">
        <v>24</v>
      </c>
      <c r="F161" s="1" t="s">
        <v>36</v>
      </c>
      <c r="G161" s="1" t="s">
        <v>697</v>
      </c>
      <c r="H161" s="4">
        <v>10500</v>
      </c>
      <c r="I161" s="1" t="s">
        <v>685</v>
      </c>
      <c r="J161" s="1" t="s">
        <v>686</v>
      </c>
      <c r="K161" s="1" t="s">
        <v>687</v>
      </c>
      <c r="L161" s="1" t="s">
        <v>688</v>
      </c>
      <c r="M161" s="1" t="s">
        <v>689</v>
      </c>
      <c r="N161" s="1" t="s">
        <v>41</v>
      </c>
      <c r="O161" s="1" t="s">
        <v>682</v>
      </c>
      <c r="P161" s="3">
        <v>123</v>
      </c>
      <c r="R161" s="1" t="s">
        <v>698</v>
      </c>
      <c r="S161" s="1" t="s">
        <v>44</v>
      </c>
      <c r="T161" s="1" t="s">
        <v>691</v>
      </c>
      <c r="V161" s="1" t="s">
        <v>46</v>
      </c>
      <c r="W161" s="1" t="s">
        <v>47</v>
      </c>
      <c r="X161" s="1" t="s">
        <v>138</v>
      </c>
      <c r="AB161" s="4">
        <v>10500</v>
      </c>
      <c r="AC161" s="4">
        <v>0</v>
      </c>
      <c r="AF161" s="1" t="s">
        <v>67</v>
      </c>
    </row>
    <row r="162" spans="1:32" x14ac:dyDescent="0.2">
      <c r="A162" s="1" t="s">
        <v>359</v>
      </c>
      <c r="B162" s="1" t="s">
        <v>106</v>
      </c>
      <c r="C162" s="1" t="s">
        <v>385</v>
      </c>
      <c r="D162" s="1" t="s">
        <v>35</v>
      </c>
      <c r="E162" s="3">
        <v>48</v>
      </c>
      <c r="F162" s="1" t="s">
        <v>36</v>
      </c>
      <c r="G162" s="1" t="s">
        <v>699</v>
      </c>
      <c r="H162" s="4">
        <v>18.8</v>
      </c>
      <c r="I162" s="1" t="s">
        <v>685</v>
      </c>
      <c r="J162" s="1" t="s">
        <v>686</v>
      </c>
      <c r="K162" s="1" t="s">
        <v>687</v>
      </c>
      <c r="L162" s="1" t="s">
        <v>688</v>
      </c>
      <c r="M162" s="1" t="s">
        <v>689</v>
      </c>
      <c r="N162" s="1" t="s">
        <v>41</v>
      </c>
      <c r="O162" s="1" t="s">
        <v>682</v>
      </c>
      <c r="P162" s="3">
        <v>123</v>
      </c>
      <c r="R162" s="1" t="s">
        <v>700</v>
      </c>
      <c r="S162" s="1" t="s">
        <v>44</v>
      </c>
      <c r="T162" s="1" t="s">
        <v>691</v>
      </c>
      <c r="V162" s="1" t="s">
        <v>237</v>
      </c>
      <c r="W162" s="1" t="s">
        <v>238</v>
      </c>
      <c r="X162" s="1" t="s">
        <v>452</v>
      </c>
      <c r="AB162" s="4">
        <v>18.8</v>
      </c>
      <c r="AC162" s="4">
        <v>4.1399999999999997</v>
      </c>
      <c r="AF162" s="1" t="s">
        <v>692</v>
      </c>
    </row>
    <row r="163" spans="1:32" x14ac:dyDescent="0.2">
      <c r="A163" s="1" t="s">
        <v>679</v>
      </c>
      <c r="B163" s="1" t="s">
        <v>603</v>
      </c>
      <c r="C163" s="1" t="s">
        <v>359</v>
      </c>
      <c r="D163" s="1" t="s">
        <v>35</v>
      </c>
      <c r="E163" s="3">
        <v>73</v>
      </c>
      <c r="F163" s="1" t="s">
        <v>36</v>
      </c>
      <c r="G163" s="1" t="s">
        <v>701</v>
      </c>
      <c r="H163" s="4">
        <v>2797.5</v>
      </c>
      <c r="I163" s="1" t="s">
        <v>702</v>
      </c>
      <c r="J163" s="1" t="s">
        <v>703</v>
      </c>
      <c r="K163" s="1" t="s">
        <v>704</v>
      </c>
      <c r="N163" s="1" t="s">
        <v>41</v>
      </c>
      <c r="O163" s="1" t="s">
        <v>682</v>
      </c>
      <c r="P163" s="3">
        <v>120</v>
      </c>
      <c r="R163" s="1" t="s">
        <v>705</v>
      </c>
      <c r="S163" s="1" t="s">
        <v>44</v>
      </c>
      <c r="T163" s="1" t="s">
        <v>706</v>
      </c>
      <c r="V163" s="1" t="s">
        <v>46</v>
      </c>
      <c r="W163" s="1" t="s">
        <v>47</v>
      </c>
      <c r="X163" s="1" t="s">
        <v>603</v>
      </c>
      <c r="AB163" s="4">
        <v>2797.5</v>
      </c>
      <c r="AC163" s="4">
        <v>615.45000000000005</v>
      </c>
      <c r="AF163" s="1" t="s">
        <v>707</v>
      </c>
    </row>
    <row r="164" spans="1:32" x14ac:dyDescent="0.2">
      <c r="A164" s="1" t="s">
        <v>142</v>
      </c>
      <c r="B164" s="1" t="s">
        <v>243</v>
      </c>
      <c r="C164" s="1" t="s">
        <v>386</v>
      </c>
      <c r="D164" s="1" t="s">
        <v>35</v>
      </c>
      <c r="E164" s="3">
        <v>537</v>
      </c>
      <c r="F164" s="1" t="s">
        <v>36</v>
      </c>
      <c r="G164" s="1" t="s">
        <v>708</v>
      </c>
      <c r="H164" s="4">
        <v>4712.2299999999996</v>
      </c>
      <c r="I164" s="1" t="s">
        <v>685</v>
      </c>
      <c r="J164" s="1" t="s">
        <v>686</v>
      </c>
      <c r="K164" s="1" t="s">
        <v>687</v>
      </c>
      <c r="L164" s="1" t="s">
        <v>688</v>
      </c>
      <c r="M164" s="1" t="s">
        <v>689</v>
      </c>
      <c r="N164" s="1" t="s">
        <v>41</v>
      </c>
      <c r="O164" s="1" t="s">
        <v>682</v>
      </c>
      <c r="P164" s="3">
        <v>123</v>
      </c>
      <c r="R164" s="1" t="s">
        <v>709</v>
      </c>
      <c r="S164" s="1" t="s">
        <v>44</v>
      </c>
      <c r="T164" s="1" t="s">
        <v>691</v>
      </c>
      <c r="V164" s="1" t="s">
        <v>65</v>
      </c>
      <c r="W164" s="1" t="s">
        <v>66</v>
      </c>
      <c r="X164" s="1" t="s">
        <v>69</v>
      </c>
      <c r="AB164" s="4">
        <v>4712.2299999999996</v>
      </c>
      <c r="AC164" s="4">
        <v>1036.69</v>
      </c>
      <c r="AF164" s="1" t="s">
        <v>710</v>
      </c>
    </row>
    <row r="165" spans="1:32" x14ac:dyDescent="0.2">
      <c r="A165" s="1" t="s">
        <v>157</v>
      </c>
      <c r="B165" s="1" t="s">
        <v>142</v>
      </c>
      <c r="C165" s="1" t="s">
        <v>98</v>
      </c>
      <c r="D165" s="1" t="s">
        <v>35</v>
      </c>
      <c r="E165" s="3">
        <v>597</v>
      </c>
      <c r="F165" s="1" t="s">
        <v>36</v>
      </c>
      <c r="G165" s="1" t="s">
        <v>711</v>
      </c>
      <c r="H165" s="4">
        <v>3479.86</v>
      </c>
      <c r="I165" s="1" t="s">
        <v>685</v>
      </c>
      <c r="J165" s="1" t="s">
        <v>686</v>
      </c>
      <c r="K165" s="1" t="s">
        <v>687</v>
      </c>
      <c r="L165" s="1" t="s">
        <v>688</v>
      </c>
      <c r="M165" s="1" t="s">
        <v>689</v>
      </c>
      <c r="N165" s="1" t="s">
        <v>41</v>
      </c>
      <c r="O165" s="1" t="s">
        <v>682</v>
      </c>
      <c r="P165" s="3">
        <v>122</v>
      </c>
      <c r="R165" s="1" t="s">
        <v>712</v>
      </c>
      <c r="S165" s="1" t="s">
        <v>44</v>
      </c>
      <c r="T165" s="1" t="s">
        <v>713</v>
      </c>
      <c r="V165" s="1" t="s">
        <v>65</v>
      </c>
      <c r="W165" s="1" t="s">
        <v>66</v>
      </c>
      <c r="X165" s="1" t="s">
        <v>276</v>
      </c>
      <c r="AB165" s="4">
        <v>3479.86</v>
      </c>
      <c r="AC165" s="4">
        <v>765.57</v>
      </c>
      <c r="AF165" s="1" t="s">
        <v>710</v>
      </c>
    </row>
    <row r="166" spans="1:32" x14ac:dyDescent="0.2">
      <c r="A166" s="1" t="s">
        <v>157</v>
      </c>
      <c r="B166" s="1" t="s">
        <v>142</v>
      </c>
      <c r="C166" s="1" t="s">
        <v>98</v>
      </c>
      <c r="D166" s="1" t="s">
        <v>35</v>
      </c>
      <c r="E166" s="3">
        <v>598</v>
      </c>
      <c r="F166" s="1" t="s">
        <v>36</v>
      </c>
      <c r="G166" s="1" t="s">
        <v>714</v>
      </c>
      <c r="H166" s="4">
        <v>161.16</v>
      </c>
      <c r="I166" s="1" t="s">
        <v>685</v>
      </c>
      <c r="J166" s="1" t="s">
        <v>686</v>
      </c>
      <c r="K166" s="1" t="s">
        <v>687</v>
      </c>
      <c r="L166" s="1" t="s">
        <v>688</v>
      </c>
      <c r="M166" s="1" t="s">
        <v>689</v>
      </c>
      <c r="N166" s="1" t="s">
        <v>41</v>
      </c>
      <c r="O166" s="1" t="s">
        <v>682</v>
      </c>
      <c r="P166" s="3">
        <v>122</v>
      </c>
      <c r="R166" s="1" t="s">
        <v>715</v>
      </c>
      <c r="S166" s="1" t="s">
        <v>44</v>
      </c>
      <c r="T166" s="1" t="s">
        <v>713</v>
      </c>
      <c r="V166" s="1" t="s">
        <v>65</v>
      </c>
      <c r="W166" s="1" t="s">
        <v>66</v>
      </c>
      <c r="X166" s="1" t="s">
        <v>276</v>
      </c>
      <c r="AB166" s="4">
        <v>161.16</v>
      </c>
      <c r="AC166" s="4">
        <v>35.46</v>
      </c>
      <c r="AF166" s="1" t="s">
        <v>716</v>
      </c>
    </row>
    <row r="167" spans="1:32" x14ac:dyDescent="0.2">
      <c r="A167" s="1" t="s">
        <v>98</v>
      </c>
      <c r="B167" s="1" t="s">
        <v>142</v>
      </c>
      <c r="C167" s="1" t="s">
        <v>98</v>
      </c>
      <c r="D167" s="1" t="s">
        <v>35</v>
      </c>
      <c r="E167" s="3">
        <v>610</v>
      </c>
      <c r="F167" s="1" t="s">
        <v>36</v>
      </c>
      <c r="G167" s="1" t="s">
        <v>717</v>
      </c>
      <c r="H167" s="4">
        <v>4835.2299999999996</v>
      </c>
      <c r="I167" s="1" t="s">
        <v>685</v>
      </c>
      <c r="J167" s="1" t="s">
        <v>686</v>
      </c>
      <c r="K167" s="1" t="s">
        <v>687</v>
      </c>
      <c r="L167" s="1" t="s">
        <v>688</v>
      </c>
      <c r="M167" s="1" t="s">
        <v>689</v>
      </c>
      <c r="N167" s="1" t="s">
        <v>41</v>
      </c>
      <c r="O167" s="1" t="s">
        <v>682</v>
      </c>
      <c r="P167" s="3">
        <v>123</v>
      </c>
      <c r="R167" s="1" t="s">
        <v>718</v>
      </c>
      <c r="S167" s="1" t="s">
        <v>44</v>
      </c>
      <c r="T167" s="1" t="s">
        <v>691</v>
      </c>
      <c r="V167" s="1" t="s">
        <v>65</v>
      </c>
      <c r="W167" s="1" t="s">
        <v>66</v>
      </c>
      <c r="X167" s="1" t="s">
        <v>276</v>
      </c>
      <c r="AB167" s="4">
        <v>4835.2299999999996</v>
      </c>
      <c r="AC167" s="4">
        <v>1063.75</v>
      </c>
      <c r="AF167" s="1" t="s">
        <v>710</v>
      </c>
    </row>
    <row r="168" spans="1:32" x14ac:dyDescent="0.2">
      <c r="A168" s="1" t="s">
        <v>98</v>
      </c>
      <c r="B168" s="1" t="s">
        <v>142</v>
      </c>
      <c r="C168" s="1" t="s">
        <v>98</v>
      </c>
      <c r="D168" s="1" t="s">
        <v>35</v>
      </c>
      <c r="E168" s="3">
        <v>611</v>
      </c>
      <c r="F168" s="1" t="s">
        <v>36</v>
      </c>
      <c r="G168" s="1" t="s">
        <v>719</v>
      </c>
      <c r="H168" s="4">
        <v>54.3</v>
      </c>
      <c r="I168" s="1" t="s">
        <v>685</v>
      </c>
      <c r="J168" s="1" t="s">
        <v>686</v>
      </c>
      <c r="K168" s="1" t="s">
        <v>687</v>
      </c>
      <c r="L168" s="1" t="s">
        <v>688</v>
      </c>
      <c r="M168" s="1" t="s">
        <v>689</v>
      </c>
      <c r="N168" s="1" t="s">
        <v>41</v>
      </c>
      <c r="O168" s="1" t="s">
        <v>682</v>
      </c>
      <c r="P168" s="3">
        <v>123</v>
      </c>
      <c r="R168" s="1" t="s">
        <v>720</v>
      </c>
      <c r="S168" s="1" t="s">
        <v>44</v>
      </c>
      <c r="T168" s="1" t="s">
        <v>691</v>
      </c>
      <c r="V168" s="1" t="s">
        <v>237</v>
      </c>
      <c r="W168" s="1" t="s">
        <v>238</v>
      </c>
      <c r="X168" s="1" t="s">
        <v>276</v>
      </c>
      <c r="AB168" s="4">
        <v>54.3</v>
      </c>
      <c r="AC168" s="4">
        <v>11.95</v>
      </c>
      <c r="AF168" s="1" t="s">
        <v>692</v>
      </c>
    </row>
    <row r="169" spans="1:32" x14ac:dyDescent="0.2">
      <c r="A169" s="1" t="s">
        <v>442</v>
      </c>
      <c r="B169" s="1" t="s">
        <v>385</v>
      </c>
      <c r="C169" s="1" t="s">
        <v>414</v>
      </c>
      <c r="D169" s="1" t="s">
        <v>35</v>
      </c>
      <c r="E169" s="3">
        <v>10</v>
      </c>
      <c r="F169" s="1" t="s">
        <v>77</v>
      </c>
      <c r="G169" s="1" t="s">
        <v>721</v>
      </c>
      <c r="H169" s="4">
        <v>3789.78</v>
      </c>
      <c r="I169" s="1" t="s">
        <v>189</v>
      </c>
      <c r="J169" s="1" t="s">
        <v>190</v>
      </c>
      <c r="K169" s="1" t="s">
        <v>102</v>
      </c>
      <c r="N169" s="1" t="s">
        <v>41</v>
      </c>
      <c r="O169" s="1" t="s">
        <v>722</v>
      </c>
      <c r="P169" s="3">
        <v>125</v>
      </c>
      <c r="S169" s="1" t="s">
        <v>44</v>
      </c>
      <c r="V169" s="1" t="s">
        <v>46</v>
      </c>
      <c r="W169" s="1" t="s">
        <v>47</v>
      </c>
      <c r="X169" s="1" t="s">
        <v>442</v>
      </c>
      <c r="AB169" s="4">
        <v>3687.66</v>
      </c>
      <c r="AC169" s="4">
        <v>811.29</v>
      </c>
      <c r="AF169" s="1" t="s">
        <v>187</v>
      </c>
    </row>
    <row r="170" spans="1:32" x14ac:dyDescent="0.2">
      <c r="A170" s="1" t="s">
        <v>442</v>
      </c>
      <c r="B170" s="1" t="s">
        <v>68</v>
      </c>
      <c r="C170" s="1" t="s">
        <v>278</v>
      </c>
      <c r="D170" s="1" t="s">
        <v>35</v>
      </c>
      <c r="E170" s="3">
        <v>21</v>
      </c>
      <c r="F170" s="1" t="s">
        <v>36</v>
      </c>
      <c r="G170" s="1" t="s">
        <v>723</v>
      </c>
      <c r="H170" s="4">
        <v>4796</v>
      </c>
      <c r="I170" s="1" t="s">
        <v>724</v>
      </c>
      <c r="J170" s="1" t="s">
        <v>725</v>
      </c>
      <c r="K170" s="1" t="s">
        <v>726</v>
      </c>
      <c r="N170" s="1" t="s">
        <v>41</v>
      </c>
      <c r="O170" s="1" t="s">
        <v>722</v>
      </c>
      <c r="P170" s="3">
        <v>126</v>
      </c>
      <c r="R170" s="1" t="s">
        <v>727</v>
      </c>
      <c r="S170" s="1" t="s">
        <v>44</v>
      </c>
      <c r="T170" s="1" t="s">
        <v>728</v>
      </c>
      <c r="V170" s="1" t="s">
        <v>46</v>
      </c>
      <c r="W170" s="1" t="s">
        <v>47</v>
      </c>
      <c r="X170" s="1" t="s">
        <v>217</v>
      </c>
      <c r="AB170" s="4">
        <v>4796</v>
      </c>
      <c r="AC170" s="4">
        <v>239.8</v>
      </c>
      <c r="AF170" s="1" t="s">
        <v>67</v>
      </c>
    </row>
    <row r="171" spans="1:32" x14ac:dyDescent="0.2">
      <c r="A171" s="1" t="s">
        <v>729</v>
      </c>
      <c r="B171" s="1" t="s">
        <v>273</v>
      </c>
      <c r="C171" s="1" t="s">
        <v>49</v>
      </c>
      <c r="D171" s="1" t="s">
        <v>35</v>
      </c>
      <c r="E171" s="3">
        <v>31</v>
      </c>
      <c r="F171" s="1" t="s">
        <v>36</v>
      </c>
      <c r="G171" s="1" t="s">
        <v>730</v>
      </c>
      <c r="H171" s="4">
        <v>2050.81</v>
      </c>
      <c r="I171" s="1" t="s">
        <v>417</v>
      </c>
      <c r="J171" s="1" t="s">
        <v>418</v>
      </c>
      <c r="K171" s="1" t="s">
        <v>282</v>
      </c>
      <c r="N171" s="1" t="s">
        <v>41</v>
      </c>
      <c r="O171" s="1" t="s">
        <v>722</v>
      </c>
      <c r="P171" s="3">
        <v>124</v>
      </c>
      <c r="R171" s="1" t="s">
        <v>731</v>
      </c>
      <c r="S171" s="1" t="s">
        <v>44</v>
      </c>
      <c r="T171" s="1" t="s">
        <v>420</v>
      </c>
      <c r="V171" s="1" t="s">
        <v>46</v>
      </c>
      <c r="W171" s="1" t="s">
        <v>47</v>
      </c>
      <c r="X171" s="1" t="s">
        <v>49</v>
      </c>
      <c r="AB171" s="4">
        <v>2050.81</v>
      </c>
      <c r="AC171" s="4">
        <v>451.18</v>
      </c>
      <c r="AF171" s="1" t="s">
        <v>76</v>
      </c>
    </row>
    <row r="172" spans="1:32" x14ac:dyDescent="0.2">
      <c r="A172" s="1" t="s">
        <v>732</v>
      </c>
      <c r="B172" s="1" t="s">
        <v>732</v>
      </c>
      <c r="C172" s="1" t="s">
        <v>732</v>
      </c>
      <c r="D172" s="1" t="s">
        <v>78</v>
      </c>
      <c r="E172" s="3">
        <v>20061</v>
      </c>
      <c r="F172" s="1" t="s">
        <v>77</v>
      </c>
      <c r="G172" s="1" t="s">
        <v>78</v>
      </c>
      <c r="H172" s="4">
        <v>1000</v>
      </c>
      <c r="I172" s="1" t="s">
        <v>733</v>
      </c>
      <c r="K172" s="1" t="s">
        <v>734</v>
      </c>
      <c r="N172" s="1" t="s">
        <v>735</v>
      </c>
      <c r="O172" s="1" t="s">
        <v>732</v>
      </c>
      <c r="P172" s="3">
        <v>127</v>
      </c>
      <c r="R172" s="1" t="s">
        <v>736</v>
      </c>
      <c r="S172" s="1" t="s">
        <v>44</v>
      </c>
      <c r="X172" s="1" t="s">
        <v>639</v>
      </c>
      <c r="AB172" s="4">
        <v>0</v>
      </c>
      <c r="AC172" s="4">
        <v>0</v>
      </c>
    </row>
    <row r="173" spans="1:32" x14ac:dyDescent="0.2">
      <c r="A173" s="1" t="s">
        <v>732</v>
      </c>
      <c r="B173" s="1" t="s">
        <v>732</v>
      </c>
      <c r="C173" s="1" t="s">
        <v>732</v>
      </c>
      <c r="D173" s="1" t="s">
        <v>78</v>
      </c>
      <c r="E173" s="3">
        <v>20062</v>
      </c>
      <c r="F173" s="1" t="s">
        <v>77</v>
      </c>
      <c r="G173" s="1" t="s">
        <v>78</v>
      </c>
      <c r="H173" s="4">
        <v>17500.66</v>
      </c>
      <c r="I173" s="1" t="s">
        <v>125</v>
      </c>
      <c r="K173" s="1" t="s">
        <v>102</v>
      </c>
      <c r="N173" s="1" t="s">
        <v>116</v>
      </c>
      <c r="O173" s="1" t="s">
        <v>732</v>
      </c>
      <c r="P173" s="3">
        <v>128</v>
      </c>
      <c r="R173" s="1" t="s">
        <v>737</v>
      </c>
      <c r="S173" s="1" t="s">
        <v>44</v>
      </c>
      <c r="X173" s="1" t="s">
        <v>639</v>
      </c>
      <c r="AB173" s="4">
        <v>0</v>
      </c>
      <c r="AC173" s="4">
        <v>0</v>
      </c>
    </row>
    <row r="174" spans="1:32" x14ac:dyDescent="0.2">
      <c r="A174" s="1" t="s">
        <v>732</v>
      </c>
      <c r="B174" s="1" t="s">
        <v>732</v>
      </c>
      <c r="C174" s="1" t="s">
        <v>732</v>
      </c>
      <c r="D174" s="1" t="s">
        <v>78</v>
      </c>
      <c r="E174" s="3">
        <v>20063</v>
      </c>
      <c r="F174" s="1" t="s">
        <v>77</v>
      </c>
      <c r="G174" s="1" t="s">
        <v>78</v>
      </c>
      <c r="H174" s="4">
        <v>182.37</v>
      </c>
      <c r="I174" s="1" t="s">
        <v>115</v>
      </c>
      <c r="K174" s="1" t="s">
        <v>102</v>
      </c>
      <c r="N174" s="1" t="s">
        <v>116</v>
      </c>
      <c r="O174" s="1" t="s">
        <v>732</v>
      </c>
      <c r="P174" s="3">
        <v>129</v>
      </c>
      <c r="R174" s="1" t="s">
        <v>738</v>
      </c>
      <c r="S174" s="1" t="s">
        <v>44</v>
      </c>
      <c r="X174" s="1" t="s">
        <v>639</v>
      </c>
      <c r="AB174" s="4">
        <v>0</v>
      </c>
      <c r="AC174" s="4">
        <v>0</v>
      </c>
    </row>
    <row r="175" spans="1:32" x14ac:dyDescent="0.2">
      <c r="A175" s="1" t="s">
        <v>732</v>
      </c>
      <c r="B175" s="1" t="s">
        <v>732</v>
      </c>
      <c r="C175" s="1" t="s">
        <v>732</v>
      </c>
      <c r="D175" s="1" t="s">
        <v>78</v>
      </c>
      <c r="E175" s="3">
        <v>20064</v>
      </c>
      <c r="F175" s="1" t="s">
        <v>77</v>
      </c>
      <c r="G175" s="1" t="s">
        <v>78</v>
      </c>
      <c r="H175" s="4">
        <v>2028.18</v>
      </c>
      <c r="I175" s="1" t="s">
        <v>115</v>
      </c>
      <c r="K175" s="1" t="s">
        <v>102</v>
      </c>
      <c r="N175" s="1" t="s">
        <v>116</v>
      </c>
      <c r="O175" s="1" t="s">
        <v>732</v>
      </c>
      <c r="P175" s="3">
        <v>129</v>
      </c>
      <c r="R175" s="1" t="s">
        <v>739</v>
      </c>
      <c r="S175" s="1" t="s">
        <v>44</v>
      </c>
      <c r="X175" s="1" t="s">
        <v>639</v>
      </c>
      <c r="AB175" s="4">
        <v>0</v>
      </c>
      <c r="AC175" s="4">
        <v>0</v>
      </c>
    </row>
    <row r="176" spans="1:32" x14ac:dyDescent="0.2">
      <c r="A176" s="1" t="s">
        <v>732</v>
      </c>
      <c r="B176" s="1" t="s">
        <v>732</v>
      </c>
      <c r="C176" s="1" t="s">
        <v>732</v>
      </c>
      <c r="D176" s="1" t="s">
        <v>78</v>
      </c>
      <c r="E176" s="3">
        <v>20065</v>
      </c>
      <c r="F176" s="1" t="s">
        <v>77</v>
      </c>
      <c r="G176" s="1" t="s">
        <v>78</v>
      </c>
      <c r="H176" s="4">
        <v>190.97</v>
      </c>
      <c r="I176" s="1" t="s">
        <v>119</v>
      </c>
      <c r="K176" s="1" t="s">
        <v>102</v>
      </c>
      <c r="N176" s="1" t="s">
        <v>116</v>
      </c>
      <c r="O176" s="1" t="s">
        <v>732</v>
      </c>
      <c r="P176" s="3">
        <v>130</v>
      </c>
      <c r="R176" s="1" t="s">
        <v>740</v>
      </c>
      <c r="S176" s="1" t="s">
        <v>44</v>
      </c>
      <c r="X176" s="1" t="s">
        <v>639</v>
      </c>
      <c r="AB176" s="4">
        <v>0</v>
      </c>
      <c r="AC176" s="4">
        <v>0</v>
      </c>
    </row>
    <row r="177" spans="1:32" x14ac:dyDescent="0.2">
      <c r="A177" s="1" t="s">
        <v>732</v>
      </c>
      <c r="B177" s="1" t="s">
        <v>732</v>
      </c>
      <c r="C177" s="1" t="s">
        <v>732</v>
      </c>
      <c r="D177" s="1" t="s">
        <v>78</v>
      </c>
      <c r="E177" s="3">
        <v>20066</v>
      </c>
      <c r="F177" s="1" t="s">
        <v>77</v>
      </c>
      <c r="G177" s="1" t="s">
        <v>78</v>
      </c>
      <c r="H177" s="4">
        <v>8.8699999999999992</v>
      </c>
      <c r="I177" s="1" t="s">
        <v>121</v>
      </c>
      <c r="K177" s="1" t="s">
        <v>102</v>
      </c>
      <c r="N177" s="1" t="s">
        <v>116</v>
      </c>
      <c r="O177" s="1" t="s">
        <v>732</v>
      </c>
      <c r="P177" s="3">
        <v>131</v>
      </c>
      <c r="R177" s="1" t="s">
        <v>741</v>
      </c>
      <c r="S177" s="1" t="s">
        <v>44</v>
      </c>
      <c r="X177" s="1" t="s">
        <v>639</v>
      </c>
      <c r="AB177" s="4">
        <v>0</v>
      </c>
      <c r="AC177" s="4">
        <v>0</v>
      </c>
    </row>
    <row r="178" spans="1:32" x14ac:dyDescent="0.2">
      <c r="A178" s="1" t="s">
        <v>732</v>
      </c>
      <c r="B178" s="1" t="s">
        <v>732</v>
      </c>
      <c r="C178" s="1" t="s">
        <v>732</v>
      </c>
      <c r="D178" s="1" t="s">
        <v>78</v>
      </c>
      <c r="E178" s="3">
        <v>20067</v>
      </c>
      <c r="F178" s="1" t="s">
        <v>77</v>
      </c>
      <c r="G178" s="1" t="s">
        <v>78</v>
      </c>
      <c r="H178" s="4">
        <v>110</v>
      </c>
      <c r="I178" s="1" t="s">
        <v>123</v>
      </c>
      <c r="K178" s="1" t="s">
        <v>102</v>
      </c>
      <c r="N178" s="1" t="s">
        <v>116</v>
      </c>
      <c r="O178" s="1" t="s">
        <v>732</v>
      </c>
      <c r="P178" s="3">
        <v>132</v>
      </c>
      <c r="R178" s="1" t="s">
        <v>742</v>
      </c>
      <c r="S178" s="1" t="s">
        <v>44</v>
      </c>
      <c r="X178" s="1" t="s">
        <v>639</v>
      </c>
      <c r="AB178" s="4">
        <v>0</v>
      </c>
      <c r="AC178" s="4">
        <v>0</v>
      </c>
    </row>
    <row r="179" spans="1:32" x14ac:dyDescent="0.2">
      <c r="A179" s="1" t="s">
        <v>732</v>
      </c>
      <c r="B179" s="1" t="s">
        <v>732</v>
      </c>
      <c r="C179" s="1" t="s">
        <v>732</v>
      </c>
      <c r="D179" s="1" t="s">
        <v>78</v>
      </c>
      <c r="E179" s="3">
        <v>20068</v>
      </c>
      <c r="F179" s="1" t="s">
        <v>77</v>
      </c>
      <c r="G179" s="1" t="s">
        <v>78</v>
      </c>
      <c r="H179" s="4">
        <v>26</v>
      </c>
      <c r="I179" s="1" t="s">
        <v>125</v>
      </c>
      <c r="K179" s="1" t="s">
        <v>102</v>
      </c>
      <c r="N179" s="1" t="s">
        <v>116</v>
      </c>
      <c r="O179" s="1" t="s">
        <v>732</v>
      </c>
      <c r="P179" s="3">
        <v>133</v>
      </c>
      <c r="R179" s="1" t="s">
        <v>743</v>
      </c>
      <c r="S179" s="1" t="s">
        <v>44</v>
      </c>
      <c r="X179" s="1" t="s">
        <v>639</v>
      </c>
      <c r="AB179" s="4">
        <v>0</v>
      </c>
      <c r="AC179" s="4">
        <v>0</v>
      </c>
    </row>
    <row r="180" spans="1:32" x14ac:dyDescent="0.2">
      <c r="A180" s="1" t="s">
        <v>732</v>
      </c>
      <c r="B180" s="1" t="s">
        <v>732</v>
      </c>
      <c r="C180" s="1" t="s">
        <v>732</v>
      </c>
      <c r="D180" s="1" t="s">
        <v>78</v>
      </c>
      <c r="E180" s="3">
        <v>20069</v>
      </c>
      <c r="F180" s="1" t="s">
        <v>77</v>
      </c>
      <c r="G180" s="1" t="s">
        <v>78</v>
      </c>
      <c r="H180" s="4">
        <v>370.76</v>
      </c>
      <c r="I180" s="1" t="s">
        <v>127</v>
      </c>
      <c r="K180" s="1" t="s">
        <v>102</v>
      </c>
      <c r="N180" s="1" t="s">
        <v>116</v>
      </c>
      <c r="O180" s="1" t="s">
        <v>732</v>
      </c>
      <c r="P180" s="3">
        <v>134</v>
      </c>
      <c r="R180" s="1" t="s">
        <v>744</v>
      </c>
      <c r="S180" s="1" t="s">
        <v>44</v>
      </c>
      <c r="X180" s="1" t="s">
        <v>639</v>
      </c>
      <c r="AB180" s="4">
        <v>0</v>
      </c>
      <c r="AC180" s="4">
        <v>0</v>
      </c>
    </row>
    <row r="181" spans="1:32" x14ac:dyDescent="0.2">
      <c r="A181" s="1" t="s">
        <v>732</v>
      </c>
      <c r="B181" s="1" t="s">
        <v>732</v>
      </c>
      <c r="C181" s="1" t="s">
        <v>732</v>
      </c>
      <c r="D181" s="1" t="s">
        <v>78</v>
      </c>
      <c r="E181" s="3">
        <v>20070</v>
      </c>
      <c r="F181" s="1" t="s">
        <v>77</v>
      </c>
      <c r="G181" s="1" t="s">
        <v>78</v>
      </c>
      <c r="H181" s="4">
        <v>9454.56</v>
      </c>
      <c r="I181" s="1" t="s">
        <v>127</v>
      </c>
      <c r="K181" s="1" t="s">
        <v>102</v>
      </c>
      <c r="N181" s="1" t="s">
        <v>116</v>
      </c>
      <c r="O181" s="1" t="s">
        <v>732</v>
      </c>
      <c r="P181" s="3">
        <v>135</v>
      </c>
      <c r="R181" s="1" t="s">
        <v>745</v>
      </c>
      <c r="S181" s="1" t="s">
        <v>44</v>
      </c>
      <c r="X181" s="1" t="s">
        <v>639</v>
      </c>
      <c r="AB181" s="4">
        <v>0</v>
      </c>
      <c r="AC181" s="4">
        <v>0</v>
      </c>
    </row>
    <row r="182" spans="1:32" x14ac:dyDescent="0.2">
      <c r="A182" s="1" t="s">
        <v>732</v>
      </c>
      <c r="B182" s="1" t="s">
        <v>732</v>
      </c>
      <c r="C182" s="1" t="s">
        <v>732</v>
      </c>
      <c r="D182" s="1" t="s">
        <v>78</v>
      </c>
      <c r="E182" s="3">
        <v>20071</v>
      </c>
      <c r="F182" s="1" t="s">
        <v>77</v>
      </c>
      <c r="G182" s="1" t="s">
        <v>78</v>
      </c>
      <c r="H182" s="4">
        <v>4569.75</v>
      </c>
      <c r="I182" s="1" t="s">
        <v>130</v>
      </c>
      <c r="K182" s="1" t="s">
        <v>131</v>
      </c>
      <c r="N182" s="1" t="s">
        <v>116</v>
      </c>
      <c r="O182" s="1" t="s">
        <v>732</v>
      </c>
      <c r="P182" s="3">
        <v>136</v>
      </c>
      <c r="R182" s="1" t="s">
        <v>746</v>
      </c>
      <c r="S182" s="1" t="s">
        <v>44</v>
      </c>
      <c r="X182" s="1" t="s">
        <v>639</v>
      </c>
      <c r="AB182" s="4">
        <v>0</v>
      </c>
      <c r="AC182" s="4">
        <v>0</v>
      </c>
    </row>
    <row r="183" spans="1:32" x14ac:dyDescent="0.2">
      <c r="A183" s="1" t="s">
        <v>359</v>
      </c>
      <c r="B183" s="1" t="s">
        <v>133</v>
      </c>
      <c r="C183" s="1" t="s">
        <v>157</v>
      </c>
      <c r="D183" s="1" t="s">
        <v>35</v>
      </c>
      <c r="E183" s="3">
        <v>43</v>
      </c>
      <c r="F183" s="1" t="s">
        <v>36</v>
      </c>
      <c r="G183" s="1" t="s">
        <v>747</v>
      </c>
      <c r="H183" s="4">
        <v>1300</v>
      </c>
      <c r="I183" s="1" t="s">
        <v>748</v>
      </c>
      <c r="J183" s="1" t="s">
        <v>749</v>
      </c>
      <c r="K183" s="1" t="s">
        <v>102</v>
      </c>
      <c r="L183" s="1" t="s">
        <v>148</v>
      </c>
      <c r="M183" s="1" t="s">
        <v>750</v>
      </c>
      <c r="N183" s="1" t="s">
        <v>41</v>
      </c>
      <c r="O183" s="1" t="s">
        <v>751</v>
      </c>
      <c r="P183" s="3">
        <v>138</v>
      </c>
      <c r="R183" s="1" t="s">
        <v>752</v>
      </c>
      <c r="S183" s="1" t="s">
        <v>44</v>
      </c>
      <c r="T183" s="1" t="s">
        <v>753</v>
      </c>
      <c r="X183" s="1" t="s">
        <v>576</v>
      </c>
      <c r="AB183" s="4">
        <v>1300</v>
      </c>
      <c r="AC183" s="4">
        <v>286</v>
      </c>
      <c r="AF183" s="1" t="s">
        <v>754</v>
      </c>
    </row>
    <row r="184" spans="1:32" x14ac:dyDescent="0.2">
      <c r="A184" s="1" t="s">
        <v>585</v>
      </c>
      <c r="B184" s="1" t="s">
        <v>336</v>
      </c>
      <c r="C184" s="1" t="s">
        <v>336</v>
      </c>
      <c r="D184" s="1" t="s">
        <v>35</v>
      </c>
      <c r="E184" s="3">
        <v>547</v>
      </c>
      <c r="F184" s="1" t="s">
        <v>36</v>
      </c>
      <c r="G184" s="1" t="s">
        <v>755</v>
      </c>
      <c r="H184" s="4">
        <v>700</v>
      </c>
      <c r="I184" s="1" t="s">
        <v>756</v>
      </c>
      <c r="J184" s="1" t="s">
        <v>757</v>
      </c>
      <c r="K184" s="1" t="s">
        <v>102</v>
      </c>
      <c r="L184" s="1" t="s">
        <v>148</v>
      </c>
      <c r="M184" s="1" t="s">
        <v>750</v>
      </c>
      <c r="N184" s="1" t="s">
        <v>41</v>
      </c>
      <c r="O184" s="1" t="s">
        <v>751</v>
      </c>
      <c r="P184" s="3">
        <v>139</v>
      </c>
      <c r="R184" s="1" t="s">
        <v>758</v>
      </c>
      <c r="S184" s="1" t="s">
        <v>44</v>
      </c>
      <c r="T184" s="1" t="s">
        <v>753</v>
      </c>
      <c r="V184" s="1" t="s">
        <v>46</v>
      </c>
      <c r="W184" s="1" t="s">
        <v>47</v>
      </c>
      <c r="X184" s="1" t="s">
        <v>336</v>
      </c>
      <c r="AB184" s="4">
        <v>700</v>
      </c>
      <c r="AC184" s="4">
        <v>154</v>
      </c>
      <c r="AF184" s="1" t="s">
        <v>759</v>
      </c>
    </row>
    <row r="185" spans="1:32" x14ac:dyDescent="0.2">
      <c r="A185" s="1" t="s">
        <v>359</v>
      </c>
      <c r="B185" s="1" t="s">
        <v>318</v>
      </c>
      <c r="C185" s="1" t="s">
        <v>98</v>
      </c>
      <c r="D185" s="1" t="s">
        <v>35</v>
      </c>
      <c r="E185" s="3">
        <v>594</v>
      </c>
      <c r="F185" s="1" t="s">
        <v>36</v>
      </c>
      <c r="G185" s="1" t="s">
        <v>760</v>
      </c>
      <c r="H185" s="4">
        <v>2500</v>
      </c>
      <c r="I185" s="1" t="s">
        <v>756</v>
      </c>
      <c r="J185" s="1" t="s">
        <v>757</v>
      </c>
      <c r="K185" s="1" t="s">
        <v>102</v>
      </c>
      <c r="L185" s="1" t="s">
        <v>148</v>
      </c>
      <c r="M185" s="1" t="s">
        <v>750</v>
      </c>
      <c r="N185" s="1" t="s">
        <v>41</v>
      </c>
      <c r="O185" s="1" t="s">
        <v>751</v>
      </c>
      <c r="P185" s="3">
        <v>140</v>
      </c>
      <c r="R185" s="1" t="s">
        <v>761</v>
      </c>
      <c r="S185" s="1" t="s">
        <v>44</v>
      </c>
      <c r="T185" s="1" t="s">
        <v>753</v>
      </c>
      <c r="X185" s="1" t="s">
        <v>318</v>
      </c>
      <c r="AB185" s="4">
        <v>2500</v>
      </c>
      <c r="AC185" s="4">
        <v>550</v>
      </c>
      <c r="AF185" s="1" t="s">
        <v>754</v>
      </c>
    </row>
    <row r="186" spans="1:32" x14ac:dyDescent="0.2">
      <c r="A186" s="1" t="s">
        <v>751</v>
      </c>
      <c r="B186" s="1" t="s">
        <v>751</v>
      </c>
      <c r="C186" s="1" t="s">
        <v>751</v>
      </c>
      <c r="D186" s="1" t="s">
        <v>78</v>
      </c>
      <c r="E186" s="3">
        <v>20072</v>
      </c>
      <c r="F186" s="1" t="s">
        <v>77</v>
      </c>
      <c r="G186" s="1" t="s">
        <v>78</v>
      </c>
      <c r="H186" s="4">
        <v>9497.39</v>
      </c>
      <c r="I186" s="1" t="s">
        <v>127</v>
      </c>
      <c r="K186" s="1" t="s">
        <v>102</v>
      </c>
      <c r="N186" s="1" t="s">
        <v>116</v>
      </c>
      <c r="O186" s="1" t="s">
        <v>751</v>
      </c>
      <c r="P186" s="3">
        <v>137</v>
      </c>
      <c r="R186" s="1" t="s">
        <v>762</v>
      </c>
      <c r="S186" s="1" t="s">
        <v>44</v>
      </c>
      <c r="X186" s="1" t="s">
        <v>620</v>
      </c>
      <c r="AB186" s="4">
        <v>0</v>
      </c>
      <c r="AC186" s="4">
        <v>0</v>
      </c>
    </row>
    <row r="187" spans="1:32" x14ac:dyDescent="0.2">
      <c r="A187" s="1" t="s">
        <v>359</v>
      </c>
      <c r="B187" s="1" t="s">
        <v>106</v>
      </c>
      <c r="C187" s="1" t="s">
        <v>385</v>
      </c>
      <c r="D187" s="1" t="s">
        <v>35</v>
      </c>
      <c r="E187" s="3">
        <v>46</v>
      </c>
      <c r="F187" s="1" t="s">
        <v>36</v>
      </c>
      <c r="G187" s="1" t="s">
        <v>188</v>
      </c>
      <c r="H187" s="4">
        <v>19.8</v>
      </c>
      <c r="I187" s="1" t="s">
        <v>145</v>
      </c>
      <c r="J187" s="1" t="s">
        <v>146</v>
      </c>
      <c r="K187" s="1" t="s">
        <v>147</v>
      </c>
      <c r="L187" s="1" t="s">
        <v>148</v>
      </c>
      <c r="M187" s="1" t="s">
        <v>149</v>
      </c>
      <c r="N187" s="1" t="s">
        <v>41</v>
      </c>
      <c r="O187" s="1" t="s">
        <v>666</v>
      </c>
      <c r="P187" s="3">
        <v>142</v>
      </c>
      <c r="R187" s="1" t="s">
        <v>763</v>
      </c>
      <c r="S187" s="1" t="s">
        <v>44</v>
      </c>
      <c r="T187" s="1" t="s">
        <v>151</v>
      </c>
      <c r="V187" s="1" t="s">
        <v>65</v>
      </c>
      <c r="W187" s="1" t="s">
        <v>66</v>
      </c>
      <c r="X187" s="1" t="s">
        <v>427</v>
      </c>
      <c r="AB187" s="4">
        <v>19.8</v>
      </c>
      <c r="AC187" s="4">
        <v>4.3600000000000003</v>
      </c>
      <c r="AF187" s="1" t="s">
        <v>152</v>
      </c>
    </row>
    <row r="188" spans="1:32" x14ac:dyDescent="0.2">
      <c r="A188" s="1" t="s">
        <v>597</v>
      </c>
      <c r="B188" s="1" t="s">
        <v>655</v>
      </c>
      <c r="C188" s="1" t="s">
        <v>359</v>
      </c>
      <c r="D188" s="1" t="s">
        <v>35</v>
      </c>
      <c r="E188" s="3">
        <v>82</v>
      </c>
      <c r="F188" s="1" t="s">
        <v>36</v>
      </c>
      <c r="G188" s="1" t="s">
        <v>764</v>
      </c>
      <c r="H188" s="4">
        <v>46.74</v>
      </c>
      <c r="I188" s="1" t="s">
        <v>145</v>
      </c>
      <c r="J188" s="1" t="s">
        <v>146</v>
      </c>
      <c r="K188" s="1" t="s">
        <v>147</v>
      </c>
      <c r="L188" s="1" t="s">
        <v>148</v>
      </c>
      <c r="M188" s="1" t="s">
        <v>149</v>
      </c>
      <c r="N188" s="1" t="s">
        <v>41</v>
      </c>
      <c r="O188" s="1" t="s">
        <v>666</v>
      </c>
      <c r="P188" s="3">
        <v>142</v>
      </c>
      <c r="R188" s="1" t="s">
        <v>765</v>
      </c>
      <c r="S188" s="1" t="s">
        <v>44</v>
      </c>
      <c r="T188" s="1" t="s">
        <v>151</v>
      </c>
      <c r="V188" s="1" t="s">
        <v>65</v>
      </c>
      <c r="W188" s="1" t="s">
        <v>66</v>
      </c>
      <c r="X188" s="1" t="s">
        <v>620</v>
      </c>
      <c r="AB188" s="4">
        <v>46.74</v>
      </c>
      <c r="AC188" s="4">
        <v>6.96</v>
      </c>
      <c r="AF188" s="1" t="s">
        <v>156</v>
      </c>
    </row>
    <row r="189" spans="1:32" x14ac:dyDescent="0.2">
      <c r="A189" s="1" t="s">
        <v>597</v>
      </c>
      <c r="B189" s="1" t="s">
        <v>655</v>
      </c>
      <c r="C189" s="1" t="s">
        <v>359</v>
      </c>
      <c r="D189" s="1" t="s">
        <v>35</v>
      </c>
      <c r="E189" s="3">
        <v>83</v>
      </c>
      <c r="F189" s="1" t="s">
        <v>36</v>
      </c>
      <c r="G189" s="1" t="s">
        <v>766</v>
      </c>
      <c r="H189" s="4">
        <v>1657.57</v>
      </c>
      <c r="I189" s="1" t="s">
        <v>145</v>
      </c>
      <c r="J189" s="1" t="s">
        <v>146</v>
      </c>
      <c r="K189" s="1" t="s">
        <v>147</v>
      </c>
      <c r="L189" s="1" t="s">
        <v>148</v>
      </c>
      <c r="M189" s="1" t="s">
        <v>149</v>
      </c>
      <c r="N189" s="1" t="s">
        <v>41</v>
      </c>
      <c r="O189" s="1" t="s">
        <v>666</v>
      </c>
      <c r="P189" s="3">
        <v>142</v>
      </c>
      <c r="R189" s="1" t="s">
        <v>767</v>
      </c>
      <c r="S189" s="1" t="s">
        <v>44</v>
      </c>
      <c r="T189" s="1" t="s">
        <v>151</v>
      </c>
      <c r="V189" s="1" t="s">
        <v>65</v>
      </c>
      <c r="W189" s="1" t="s">
        <v>66</v>
      </c>
      <c r="X189" s="1" t="s">
        <v>620</v>
      </c>
      <c r="AB189" s="4">
        <v>1657.57</v>
      </c>
      <c r="AC189" s="4">
        <v>340.23</v>
      </c>
      <c r="AF189" s="1" t="s">
        <v>152</v>
      </c>
    </row>
    <row r="190" spans="1:32" x14ac:dyDescent="0.2">
      <c r="A190" s="1" t="s">
        <v>666</v>
      </c>
      <c r="B190" s="1" t="s">
        <v>666</v>
      </c>
      <c r="C190" s="1" t="s">
        <v>666</v>
      </c>
      <c r="D190" s="1" t="s">
        <v>78</v>
      </c>
      <c r="E190" s="3">
        <v>20073</v>
      </c>
      <c r="F190" s="1" t="s">
        <v>77</v>
      </c>
      <c r="G190" s="1" t="s">
        <v>78</v>
      </c>
      <c r="H190" s="4">
        <v>1260.8499999999999</v>
      </c>
      <c r="I190" s="1" t="s">
        <v>127</v>
      </c>
      <c r="K190" s="1" t="s">
        <v>102</v>
      </c>
      <c r="N190" s="1" t="s">
        <v>116</v>
      </c>
      <c r="O190" s="1" t="s">
        <v>666</v>
      </c>
      <c r="P190" s="3">
        <v>141</v>
      </c>
      <c r="R190" s="1" t="s">
        <v>768</v>
      </c>
      <c r="S190" s="1" t="s">
        <v>44</v>
      </c>
      <c r="X190" s="1" t="s">
        <v>620</v>
      </c>
      <c r="AB190" s="4">
        <v>0</v>
      </c>
      <c r="AC190" s="4">
        <v>0</v>
      </c>
    </row>
    <row r="191" spans="1:32" x14ac:dyDescent="0.2">
      <c r="A191" s="1" t="s">
        <v>359</v>
      </c>
      <c r="B191" s="1" t="s">
        <v>278</v>
      </c>
      <c r="C191" s="1" t="s">
        <v>284</v>
      </c>
      <c r="D191" s="1" t="s">
        <v>35</v>
      </c>
      <c r="E191" s="3">
        <v>28</v>
      </c>
      <c r="F191" s="1" t="s">
        <v>36</v>
      </c>
      <c r="G191" s="1" t="s">
        <v>769</v>
      </c>
      <c r="H191" s="4">
        <v>477</v>
      </c>
      <c r="I191" s="1" t="s">
        <v>770</v>
      </c>
      <c r="J191" s="1" t="s">
        <v>771</v>
      </c>
      <c r="K191" s="1" t="s">
        <v>102</v>
      </c>
      <c r="L191" s="1" t="s">
        <v>148</v>
      </c>
      <c r="M191" s="1" t="s">
        <v>772</v>
      </c>
      <c r="N191" s="1" t="s">
        <v>41</v>
      </c>
      <c r="O191" s="1" t="s">
        <v>773</v>
      </c>
      <c r="P191" s="3">
        <v>143</v>
      </c>
      <c r="R191" s="1" t="s">
        <v>774</v>
      </c>
      <c r="S191" s="1" t="s">
        <v>44</v>
      </c>
      <c r="T191" s="1" t="s">
        <v>775</v>
      </c>
      <c r="V191" s="1" t="s">
        <v>46</v>
      </c>
      <c r="W191" s="1" t="s">
        <v>47</v>
      </c>
      <c r="X191" s="1" t="s">
        <v>284</v>
      </c>
      <c r="AB191" s="4">
        <v>477</v>
      </c>
      <c r="AC191" s="4">
        <v>104.94</v>
      </c>
      <c r="AF191" s="1" t="s">
        <v>286</v>
      </c>
    </row>
    <row r="192" spans="1:32" x14ac:dyDescent="0.2">
      <c r="A192" s="1" t="s">
        <v>597</v>
      </c>
      <c r="B192" s="1" t="s">
        <v>585</v>
      </c>
      <c r="C192" s="1" t="s">
        <v>309</v>
      </c>
      <c r="D192" s="1" t="s">
        <v>35</v>
      </c>
      <c r="E192" s="3">
        <v>7</v>
      </c>
      <c r="F192" s="1" t="s">
        <v>77</v>
      </c>
      <c r="G192" s="1" t="s">
        <v>776</v>
      </c>
      <c r="H192" s="4">
        <v>633.66</v>
      </c>
      <c r="I192" s="1" t="s">
        <v>777</v>
      </c>
      <c r="J192" s="1" t="s">
        <v>778</v>
      </c>
      <c r="K192" s="1" t="s">
        <v>779</v>
      </c>
      <c r="L192" s="1" t="s">
        <v>637</v>
      </c>
      <c r="M192" s="1" t="s">
        <v>780</v>
      </c>
      <c r="N192" s="1" t="s">
        <v>41</v>
      </c>
      <c r="O192" s="1" t="s">
        <v>729</v>
      </c>
      <c r="P192" s="3">
        <v>148</v>
      </c>
      <c r="R192" s="1" t="s">
        <v>781</v>
      </c>
      <c r="S192" s="1" t="s">
        <v>44</v>
      </c>
      <c r="T192" s="1" t="s">
        <v>782</v>
      </c>
      <c r="V192" s="1" t="s">
        <v>46</v>
      </c>
      <c r="W192" s="1" t="s">
        <v>47</v>
      </c>
      <c r="X192" s="1" t="s">
        <v>309</v>
      </c>
      <c r="AB192" s="4">
        <v>633.66</v>
      </c>
      <c r="AC192" s="4">
        <v>0</v>
      </c>
      <c r="AF192" s="1" t="s">
        <v>783</v>
      </c>
    </row>
    <row r="193" spans="1:32" x14ac:dyDescent="0.2">
      <c r="A193" s="1" t="s">
        <v>597</v>
      </c>
      <c r="B193" s="1" t="s">
        <v>301</v>
      </c>
      <c r="C193" s="1" t="s">
        <v>542</v>
      </c>
      <c r="D193" s="1" t="s">
        <v>35</v>
      </c>
      <c r="E193" s="3">
        <v>8</v>
      </c>
      <c r="F193" s="1" t="s">
        <v>77</v>
      </c>
      <c r="G193" s="1" t="s">
        <v>784</v>
      </c>
      <c r="H193" s="4">
        <v>633.66</v>
      </c>
      <c r="I193" s="1" t="s">
        <v>777</v>
      </c>
      <c r="J193" s="1" t="s">
        <v>778</v>
      </c>
      <c r="K193" s="1" t="s">
        <v>779</v>
      </c>
      <c r="L193" s="1" t="s">
        <v>637</v>
      </c>
      <c r="M193" s="1" t="s">
        <v>780</v>
      </c>
      <c r="N193" s="1" t="s">
        <v>41</v>
      </c>
      <c r="O193" s="1" t="s">
        <v>729</v>
      </c>
      <c r="P193" s="3">
        <v>148</v>
      </c>
      <c r="R193" s="1" t="s">
        <v>785</v>
      </c>
      <c r="S193" s="1" t="s">
        <v>44</v>
      </c>
      <c r="T193" s="1" t="s">
        <v>782</v>
      </c>
      <c r="V193" s="1" t="s">
        <v>46</v>
      </c>
      <c r="W193" s="1" t="s">
        <v>47</v>
      </c>
      <c r="X193" s="1" t="s">
        <v>542</v>
      </c>
      <c r="AB193" s="4">
        <v>633.66</v>
      </c>
      <c r="AC193" s="4">
        <v>0</v>
      </c>
      <c r="AF193" s="1" t="s">
        <v>783</v>
      </c>
    </row>
    <row r="194" spans="1:32" x14ac:dyDescent="0.2">
      <c r="A194" s="1" t="s">
        <v>786</v>
      </c>
      <c r="B194" s="1" t="s">
        <v>385</v>
      </c>
      <c r="C194" s="1" t="s">
        <v>618</v>
      </c>
      <c r="D194" s="1" t="s">
        <v>35</v>
      </c>
      <c r="E194" s="3">
        <v>14</v>
      </c>
      <c r="F194" s="1" t="s">
        <v>77</v>
      </c>
      <c r="G194" s="1" t="s">
        <v>787</v>
      </c>
      <c r="H194" s="4">
        <v>800</v>
      </c>
      <c r="I194" s="1" t="s">
        <v>777</v>
      </c>
      <c r="J194" s="1" t="s">
        <v>778</v>
      </c>
      <c r="K194" s="1" t="s">
        <v>779</v>
      </c>
      <c r="L194" s="1" t="s">
        <v>637</v>
      </c>
      <c r="M194" s="1" t="s">
        <v>780</v>
      </c>
      <c r="N194" s="1" t="s">
        <v>41</v>
      </c>
      <c r="O194" s="1" t="s">
        <v>729</v>
      </c>
      <c r="P194" s="3">
        <v>149</v>
      </c>
      <c r="R194" s="1" t="s">
        <v>788</v>
      </c>
      <c r="S194" s="1" t="s">
        <v>44</v>
      </c>
      <c r="T194" s="1" t="s">
        <v>789</v>
      </c>
      <c r="V194" s="1" t="s">
        <v>46</v>
      </c>
      <c r="W194" s="1" t="s">
        <v>47</v>
      </c>
      <c r="X194" s="1" t="s">
        <v>618</v>
      </c>
      <c r="AB194" s="4">
        <v>800</v>
      </c>
      <c r="AC194" s="4">
        <v>0</v>
      </c>
      <c r="AF194" s="1" t="s">
        <v>783</v>
      </c>
    </row>
    <row r="195" spans="1:32" x14ac:dyDescent="0.2">
      <c r="A195" s="1" t="s">
        <v>722</v>
      </c>
      <c r="B195" s="1" t="s">
        <v>722</v>
      </c>
      <c r="C195" s="1" t="s">
        <v>722</v>
      </c>
      <c r="D195" s="1" t="s">
        <v>35</v>
      </c>
      <c r="E195" s="3">
        <v>17</v>
      </c>
      <c r="F195" s="1" t="s">
        <v>77</v>
      </c>
      <c r="G195" s="1" t="s">
        <v>764</v>
      </c>
      <c r="H195" s="4">
        <v>3789.78</v>
      </c>
      <c r="I195" s="1" t="s">
        <v>189</v>
      </c>
      <c r="J195" s="1" t="s">
        <v>190</v>
      </c>
      <c r="K195" s="1" t="s">
        <v>102</v>
      </c>
      <c r="N195" s="1" t="s">
        <v>41</v>
      </c>
      <c r="O195" s="1" t="s">
        <v>729</v>
      </c>
      <c r="P195" s="3">
        <v>145</v>
      </c>
      <c r="R195" s="1" t="s">
        <v>790</v>
      </c>
      <c r="S195" s="1" t="s">
        <v>44</v>
      </c>
      <c r="V195" s="1" t="s">
        <v>46</v>
      </c>
      <c r="W195" s="1" t="s">
        <v>47</v>
      </c>
      <c r="X195" s="1" t="s">
        <v>722</v>
      </c>
      <c r="AB195" s="4">
        <v>3687.66</v>
      </c>
      <c r="AC195" s="4">
        <v>811.29</v>
      </c>
      <c r="AF195" s="1" t="s">
        <v>187</v>
      </c>
    </row>
    <row r="196" spans="1:32" x14ac:dyDescent="0.2">
      <c r="A196" s="1" t="s">
        <v>359</v>
      </c>
      <c r="B196" s="1" t="s">
        <v>106</v>
      </c>
      <c r="C196" s="1" t="s">
        <v>385</v>
      </c>
      <c r="D196" s="1" t="s">
        <v>35</v>
      </c>
      <c r="E196" s="3">
        <v>49</v>
      </c>
      <c r="F196" s="1" t="s">
        <v>36</v>
      </c>
      <c r="G196" s="1" t="s">
        <v>791</v>
      </c>
      <c r="H196" s="4">
        <v>14059.35</v>
      </c>
      <c r="I196" s="1" t="s">
        <v>396</v>
      </c>
      <c r="J196" s="1" t="s">
        <v>397</v>
      </c>
      <c r="K196" s="1" t="s">
        <v>216</v>
      </c>
      <c r="L196" s="1" t="s">
        <v>368</v>
      </c>
      <c r="M196" s="1" t="s">
        <v>398</v>
      </c>
      <c r="N196" s="1" t="s">
        <v>41</v>
      </c>
      <c r="O196" s="1" t="s">
        <v>729</v>
      </c>
      <c r="P196" s="3">
        <v>147</v>
      </c>
      <c r="R196" s="1" t="s">
        <v>792</v>
      </c>
      <c r="S196" s="1" t="s">
        <v>44</v>
      </c>
      <c r="T196" s="1" t="s">
        <v>400</v>
      </c>
      <c r="V196" s="1" t="s">
        <v>65</v>
      </c>
      <c r="W196" s="1" t="s">
        <v>66</v>
      </c>
      <c r="X196" s="1" t="s">
        <v>793</v>
      </c>
      <c r="AB196" s="4">
        <v>14059.35</v>
      </c>
      <c r="AC196" s="4">
        <v>1405.94</v>
      </c>
      <c r="AF196" s="1" t="s">
        <v>407</v>
      </c>
    </row>
    <row r="197" spans="1:32" x14ac:dyDescent="0.2">
      <c r="A197" s="1" t="s">
        <v>794</v>
      </c>
      <c r="B197" s="1" t="s">
        <v>414</v>
      </c>
      <c r="C197" s="1" t="s">
        <v>359</v>
      </c>
      <c r="D197" s="1" t="s">
        <v>35</v>
      </c>
      <c r="E197" s="3">
        <v>72</v>
      </c>
      <c r="F197" s="1" t="s">
        <v>36</v>
      </c>
      <c r="G197" s="1" t="s">
        <v>795</v>
      </c>
      <c r="H197" s="4">
        <v>2204.64</v>
      </c>
      <c r="I197" s="1" t="s">
        <v>417</v>
      </c>
      <c r="J197" s="1" t="s">
        <v>418</v>
      </c>
      <c r="K197" s="1" t="s">
        <v>282</v>
      </c>
      <c r="N197" s="1" t="s">
        <v>41</v>
      </c>
      <c r="O197" s="1" t="s">
        <v>729</v>
      </c>
      <c r="P197" s="3">
        <v>144</v>
      </c>
      <c r="R197" s="1" t="s">
        <v>796</v>
      </c>
      <c r="S197" s="1" t="s">
        <v>44</v>
      </c>
      <c r="T197" s="1" t="s">
        <v>797</v>
      </c>
      <c r="V197" s="1" t="s">
        <v>46</v>
      </c>
      <c r="W197" s="1" t="s">
        <v>47</v>
      </c>
      <c r="X197" s="1" t="s">
        <v>603</v>
      </c>
      <c r="AB197" s="4">
        <v>2204.64</v>
      </c>
      <c r="AC197" s="4">
        <v>485.02</v>
      </c>
      <c r="AF197" s="1" t="s">
        <v>140</v>
      </c>
    </row>
    <row r="198" spans="1:32" x14ac:dyDescent="0.2">
      <c r="A198" s="1" t="s">
        <v>798</v>
      </c>
      <c r="B198" s="1" t="s">
        <v>359</v>
      </c>
      <c r="C198" s="1" t="s">
        <v>666</v>
      </c>
      <c r="D198" s="1" t="s">
        <v>35</v>
      </c>
      <c r="E198" s="3">
        <v>90</v>
      </c>
      <c r="F198" s="1" t="s">
        <v>36</v>
      </c>
      <c r="G198" s="1" t="s">
        <v>799</v>
      </c>
      <c r="H198" s="4">
        <v>12773.78</v>
      </c>
      <c r="I198" s="1" t="s">
        <v>396</v>
      </c>
      <c r="J198" s="1" t="s">
        <v>397</v>
      </c>
      <c r="K198" s="1" t="s">
        <v>216</v>
      </c>
      <c r="L198" s="1" t="s">
        <v>368</v>
      </c>
      <c r="M198" s="1" t="s">
        <v>398</v>
      </c>
      <c r="N198" s="1" t="s">
        <v>41</v>
      </c>
      <c r="O198" s="1" t="s">
        <v>729</v>
      </c>
      <c r="P198" s="3">
        <v>147</v>
      </c>
      <c r="R198" s="1" t="s">
        <v>800</v>
      </c>
      <c r="S198" s="1" t="s">
        <v>44</v>
      </c>
      <c r="T198" s="1" t="s">
        <v>400</v>
      </c>
      <c r="V198" s="1" t="s">
        <v>65</v>
      </c>
      <c r="W198" s="1" t="s">
        <v>66</v>
      </c>
      <c r="X198" s="1" t="s">
        <v>666</v>
      </c>
      <c r="AB198" s="4">
        <v>12773.78</v>
      </c>
      <c r="AC198" s="4">
        <v>1277.3800000000001</v>
      </c>
      <c r="AF198" s="1" t="s">
        <v>407</v>
      </c>
    </row>
    <row r="199" spans="1:32" x14ac:dyDescent="0.2">
      <c r="A199" s="1" t="s">
        <v>729</v>
      </c>
      <c r="B199" s="1" t="s">
        <v>729</v>
      </c>
      <c r="C199" s="1" t="s">
        <v>729</v>
      </c>
      <c r="D199" s="1" t="s">
        <v>78</v>
      </c>
      <c r="E199" s="3">
        <v>20074</v>
      </c>
      <c r="F199" s="1" t="s">
        <v>77</v>
      </c>
      <c r="G199" s="1" t="s">
        <v>78</v>
      </c>
      <c r="H199" s="4">
        <v>34163.51</v>
      </c>
      <c r="I199" s="1" t="s">
        <v>372</v>
      </c>
      <c r="N199" s="1" t="s">
        <v>373</v>
      </c>
      <c r="O199" s="1" t="s">
        <v>729</v>
      </c>
      <c r="P199" s="3">
        <v>146</v>
      </c>
      <c r="R199" s="1" t="s">
        <v>801</v>
      </c>
      <c r="S199" s="1" t="s">
        <v>44</v>
      </c>
      <c r="X199" s="1" t="s">
        <v>682</v>
      </c>
      <c r="AB199" s="4">
        <v>0</v>
      </c>
      <c r="AC199" s="4">
        <v>0</v>
      </c>
    </row>
    <row r="200" spans="1:32" x14ac:dyDescent="0.2">
      <c r="A200" s="1" t="s">
        <v>729</v>
      </c>
      <c r="B200" s="1" t="s">
        <v>729</v>
      </c>
      <c r="C200" s="1" t="s">
        <v>729</v>
      </c>
      <c r="D200" s="1" t="s">
        <v>78</v>
      </c>
      <c r="E200" s="3">
        <v>20075</v>
      </c>
      <c r="F200" s="1" t="s">
        <v>77</v>
      </c>
      <c r="G200" s="1" t="s">
        <v>78</v>
      </c>
      <c r="H200" s="4">
        <v>749.06</v>
      </c>
      <c r="I200" s="1" t="s">
        <v>372</v>
      </c>
      <c r="N200" s="1" t="s">
        <v>373</v>
      </c>
      <c r="O200" s="1" t="s">
        <v>729</v>
      </c>
      <c r="P200" s="3">
        <v>146</v>
      </c>
      <c r="R200" s="1" t="s">
        <v>802</v>
      </c>
      <c r="S200" s="1" t="s">
        <v>44</v>
      </c>
      <c r="X200" s="1" t="s">
        <v>682</v>
      </c>
      <c r="AB200" s="4">
        <v>0</v>
      </c>
      <c r="AC200" s="4">
        <v>0</v>
      </c>
    </row>
    <row r="201" spans="1:32" x14ac:dyDescent="0.2">
      <c r="A201" s="1" t="s">
        <v>597</v>
      </c>
      <c r="B201" s="1" t="s">
        <v>803</v>
      </c>
      <c r="C201" s="1" t="s">
        <v>666</v>
      </c>
      <c r="D201" s="1" t="s">
        <v>35</v>
      </c>
      <c r="E201" s="3">
        <v>18</v>
      </c>
      <c r="F201" s="1" t="s">
        <v>77</v>
      </c>
      <c r="G201" s="1" t="s">
        <v>804</v>
      </c>
      <c r="H201" s="4">
        <v>390.29</v>
      </c>
      <c r="I201" s="1" t="s">
        <v>805</v>
      </c>
      <c r="K201" s="1" t="s">
        <v>147</v>
      </c>
      <c r="L201" s="1" t="s">
        <v>148</v>
      </c>
      <c r="M201" s="1" t="s">
        <v>806</v>
      </c>
      <c r="N201" s="1" t="s">
        <v>41</v>
      </c>
      <c r="O201" s="1" t="s">
        <v>807</v>
      </c>
      <c r="P201" s="3">
        <v>150</v>
      </c>
      <c r="R201" s="1" t="s">
        <v>808</v>
      </c>
      <c r="S201" s="1" t="s">
        <v>44</v>
      </c>
      <c r="T201" s="1" t="s">
        <v>809</v>
      </c>
      <c r="V201" s="1" t="s">
        <v>65</v>
      </c>
      <c r="W201" s="1" t="s">
        <v>66</v>
      </c>
      <c r="X201" s="1" t="s">
        <v>666</v>
      </c>
      <c r="AB201" s="4">
        <v>390.29</v>
      </c>
      <c r="AC201" s="4">
        <v>0</v>
      </c>
      <c r="AF201" s="1" t="s">
        <v>810</v>
      </c>
    </row>
    <row r="202" spans="1:32" x14ac:dyDescent="0.2">
      <c r="A202" s="1" t="s">
        <v>732</v>
      </c>
      <c r="B202" s="1" t="s">
        <v>486</v>
      </c>
      <c r="C202" s="1" t="s">
        <v>359</v>
      </c>
      <c r="D202" s="1" t="s">
        <v>35</v>
      </c>
      <c r="E202" s="3">
        <v>80</v>
      </c>
      <c r="F202" s="1" t="s">
        <v>36</v>
      </c>
      <c r="G202" s="1" t="s">
        <v>811</v>
      </c>
      <c r="H202" s="4">
        <v>432.87</v>
      </c>
      <c r="I202" s="1" t="s">
        <v>812</v>
      </c>
      <c r="J202" s="1" t="s">
        <v>813</v>
      </c>
      <c r="K202" s="1" t="s">
        <v>814</v>
      </c>
      <c r="L202" s="1" t="s">
        <v>815</v>
      </c>
      <c r="M202" s="1" t="s">
        <v>816</v>
      </c>
      <c r="N202" s="1" t="s">
        <v>41</v>
      </c>
      <c r="O202" s="1" t="s">
        <v>817</v>
      </c>
      <c r="P202" s="3">
        <v>152</v>
      </c>
      <c r="R202" s="1" t="s">
        <v>818</v>
      </c>
      <c r="S202" s="1" t="s">
        <v>44</v>
      </c>
      <c r="T202" s="1" t="s">
        <v>819</v>
      </c>
      <c r="V202" s="1" t="s">
        <v>46</v>
      </c>
      <c r="W202" s="1" t="s">
        <v>47</v>
      </c>
      <c r="X202" s="1" t="s">
        <v>655</v>
      </c>
      <c r="AB202" s="4">
        <v>432.87</v>
      </c>
      <c r="AC202" s="4">
        <v>95.23</v>
      </c>
      <c r="AF202" s="1" t="s">
        <v>384</v>
      </c>
    </row>
    <row r="203" spans="1:32" x14ac:dyDescent="0.2">
      <c r="A203" s="1" t="s">
        <v>820</v>
      </c>
      <c r="B203" s="1" t="s">
        <v>414</v>
      </c>
      <c r="C203" s="1" t="s">
        <v>359</v>
      </c>
      <c r="D203" s="1" t="s">
        <v>35</v>
      </c>
      <c r="E203" s="3">
        <v>81</v>
      </c>
      <c r="F203" s="1" t="s">
        <v>36</v>
      </c>
      <c r="G203" s="1" t="s">
        <v>821</v>
      </c>
      <c r="H203" s="4">
        <v>120.3</v>
      </c>
      <c r="I203" s="1" t="s">
        <v>812</v>
      </c>
      <c r="J203" s="1" t="s">
        <v>813</v>
      </c>
      <c r="K203" s="1" t="s">
        <v>814</v>
      </c>
      <c r="L203" s="1" t="s">
        <v>815</v>
      </c>
      <c r="M203" s="1" t="s">
        <v>816</v>
      </c>
      <c r="N203" s="1" t="s">
        <v>41</v>
      </c>
      <c r="O203" s="1" t="s">
        <v>817</v>
      </c>
      <c r="P203" s="3">
        <v>152</v>
      </c>
      <c r="R203" s="1" t="s">
        <v>822</v>
      </c>
      <c r="S203" s="1" t="s">
        <v>44</v>
      </c>
      <c r="T203" s="1" t="s">
        <v>819</v>
      </c>
      <c r="V203" s="1" t="s">
        <v>65</v>
      </c>
      <c r="W203" s="1" t="s">
        <v>66</v>
      </c>
      <c r="X203" s="1" t="s">
        <v>823</v>
      </c>
      <c r="AB203" s="4">
        <v>120.3</v>
      </c>
      <c r="AC203" s="4">
        <v>26.47</v>
      </c>
      <c r="AF203" s="1" t="s">
        <v>441</v>
      </c>
    </row>
    <row r="204" spans="1:32" x14ac:dyDescent="0.2">
      <c r="A204" s="1" t="s">
        <v>142</v>
      </c>
      <c r="B204" s="1" t="s">
        <v>219</v>
      </c>
      <c r="C204" s="1" t="s">
        <v>824</v>
      </c>
      <c r="D204" s="1" t="s">
        <v>35</v>
      </c>
      <c r="E204" s="3">
        <v>470</v>
      </c>
      <c r="F204" s="1" t="s">
        <v>36</v>
      </c>
      <c r="G204" s="1" t="s">
        <v>825</v>
      </c>
      <c r="H204" s="4">
        <v>1587.98</v>
      </c>
      <c r="I204" s="1" t="s">
        <v>223</v>
      </c>
      <c r="J204" s="1" t="s">
        <v>224</v>
      </c>
      <c r="K204" s="1" t="s">
        <v>131</v>
      </c>
      <c r="L204" s="1" t="s">
        <v>225</v>
      </c>
      <c r="M204" s="1" t="s">
        <v>226</v>
      </c>
      <c r="N204" s="1" t="s">
        <v>41</v>
      </c>
      <c r="O204" s="1" t="s">
        <v>817</v>
      </c>
      <c r="P204" s="3">
        <v>151</v>
      </c>
      <c r="R204" s="1" t="s">
        <v>826</v>
      </c>
      <c r="S204" s="1" t="s">
        <v>44</v>
      </c>
      <c r="T204" s="1" t="s">
        <v>228</v>
      </c>
      <c r="V204" s="1" t="s">
        <v>46</v>
      </c>
      <c r="W204" s="1" t="s">
        <v>47</v>
      </c>
      <c r="X204" s="1" t="s">
        <v>824</v>
      </c>
      <c r="AB204" s="4">
        <v>1587.98</v>
      </c>
      <c r="AC204" s="4">
        <v>11.75</v>
      </c>
      <c r="AF204" s="1" t="s">
        <v>229</v>
      </c>
    </row>
    <row r="205" spans="1:32" x14ac:dyDescent="0.2">
      <c r="A205" s="1" t="s">
        <v>142</v>
      </c>
      <c r="B205" s="1" t="s">
        <v>219</v>
      </c>
      <c r="C205" s="1" t="s">
        <v>827</v>
      </c>
      <c r="D205" s="1" t="s">
        <v>35</v>
      </c>
      <c r="E205" s="3">
        <v>471</v>
      </c>
      <c r="F205" s="1" t="s">
        <v>36</v>
      </c>
      <c r="G205" s="1" t="s">
        <v>828</v>
      </c>
      <c r="H205" s="4">
        <v>9119.7199999999993</v>
      </c>
      <c r="I205" s="1" t="s">
        <v>223</v>
      </c>
      <c r="J205" s="1" t="s">
        <v>224</v>
      </c>
      <c r="K205" s="1" t="s">
        <v>131</v>
      </c>
      <c r="L205" s="1" t="s">
        <v>225</v>
      </c>
      <c r="M205" s="1" t="s">
        <v>226</v>
      </c>
      <c r="N205" s="1" t="s">
        <v>41</v>
      </c>
      <c r="O205" s="1" t="s">
        <v>817</v>
      </c>
      <c r="P205" s="3">
        <v>151</v>
      </c>
      <c r="R205" s="1" t="s">
        <v>829</v>
      </c>
      <c r="S205" s="1" t="s">
        <v>44</v>
      </c>
      <c r="T205" s="1" t="s">
        <v>228</v>
      </c>
      <c r="V205" s="1" t="s">
        <v>46</v>
      </c>
      <c r="W205" s="1" t="s">
        <v>47</v>
      </c>
      <c r="X205" s="1" t="s">
        <v>827</v>
      </c>
      <c r="AB205" s="4">
        <v>9119.7199999999993</v>
      </c>
      <c r="AC205" s="4">
        <v>61.01</v>
      </c>
      <c r="AF205" s="1" t="s">
        <v>229</v>
      </c>
    </row>
    <row r="206" spans="1:32" x14ac:dyDescent="0.2">
      <c r="A206" s="1" t="s">
        <v>142</v>
      </c>
      <c r="B206" s="1" t="s">
        <v>219</v>
      </c>
      <c r="C206" s="1" t="s">
        <v>827</v>
      </c>
      <c r="D206" s="1" t="s">
        <v>35</v>
      </c>
      <c r="E206" s="3">
        <v>475</v>
      </c>
      <c r="F206" s="1" t="s">
        <v>36</v>
      </c>
      <c r="G206" s="1" t="s">
        <v>830</v>
      </c>
      <c r="H206" s="4">
        <v>1400.89</v>
      </c>
      <c r="I206" s="1" t="s">
        <v>223</v>
      </c>
      <c r="J206" s="1" t="s">
        <v>224</v>
      </c>
      <c r="K206" s="1" t="s">
        <v>131</v>
      </c>
      <c r="L206" s="1" t="s">
        <v>225</v>
      </c>
      <c r="M206" s="1" t="s">
        <v>226</v>
      </c>
      <c r="N206" s="1" t="s">
        <v>41</v>
      </c>
      <c r="O206" s="1" t="s">
        <v>817</v>
      </c>
      <c r="P206" s="3">
        <v>151</v>
      </c>
      <c r="R206" s="1" t="s">
        <v>831</v>
      </c>
      <c r="S206" s="1" t="s">
        <v>44</v>
      </c>
      <c r="T206" s="1" t="s">
        <v>228</v>
      </c>
      <c r="V206" s="1" t="s">
        <v>237</v>
      </c>
      <c r="W206" s="1" t="s">
        <v>238</v>
      </c>
      <c r="X206" s="1" t="s">
        <v>827</v>
      </c>
      <c r="AB206" s="4">
        <v>1400.89</v>
      </c>
      <c r="AC206" s="4">
        <v>9.01</v>
      </c>
      <c r="AF206" s="1" t="s">
        <v>229</v>
      </c>
    </row>
    <row r="207" spans="1:32" x14ac:dyDescent="0.2">
      <c r="A207" s="1" t="s">
        <v>197</v>
      </c>
      <c r="B207" s="1" t="s">
        <v>832</v>
      </c>
      <c r="C207" s="1" t="s">
        <v>832</v>
      </c>
      <c r="D207" s="1" t="s">
        <v>35</v>
      </c>
      <c r="E207" s="3">
        <v>486</v>
      </c>
      <c r="F207" s="1" t="s">
        <v>36</v>
      </c>
      <c r="G207" s="1" t="s">
        <v>833</v>
      </c>
      <c r="H207" s="4">
        <v>10576.78</v>
      </c>
      <c r="I207" s="1" t="s">
        <v>223</v>
      </c>
      <c r="J207" s="1" t="s">
        <v>224</v>
      </c>
      <c r="K207" s="1" t="s">
        <v>131</v>
      </c>
      <c r="L207" s="1" t="s">
        <v>225</v>
      </c>
      <c r="M207" s="1" t="s">
        <v>226</v>
      </c>
      <c r="N207" s="1" t="s">
        <v>41</v>
      </c>
      <c r="O207" s="1" t="s">
        <v>817</v>
      </c>
      <c r="P207" s="3">
        <v>151</v>
      </c>
      <c r="R207" s="1" t="s">
        <v>834</v>
      </c>
      <c r="S207" s="1" t="s">
        <v>44</v>
      </c>
      <c r="T207" s="1" t="s">
        <v>228</v>
      </c>
      <c r="V207" s="1" t="s">
        <v>65</v>
      </c>
      <c r="W207" s="1" t="s">
        <v>66</v>
      </c>
      <c r="X207" s="1" t="s">
        <v>832</v>
      </c>
      <c r="AB207" s="4">
        <v>10576.78</v>
      </c>
      <c r="AC207" s="4">
        <v>58.67</v>
      </c>
      <c r="AF207" s="1" t="s">
        <v>229</v>
      </c>
    </row>
    <row r="208" spans="1:32" x14ac:dyDescent="0.2">
      <c r="A208" s="1" t="s">
        <v>835</v>
      </c>
      <c r="B208" s="1" t="s">
        <v>832</v>
      </c>
      <c r="C208" s="1" t="s">
        <v>609</v>
      </c>
      <c r="D208" s="1" t="s">
        <v>35</v>
      </c>
      <c r="E208" s="3">
        <v>489</v>
      </c>
      <c r="F208" s="1" t="s">
        <v>36</v>
      </c>
      <c r="G208" s="1" t="s">
        <v>836</v>
      </c>
      <c r="H208" s="4">
        <v>35073.019999999997</v>
      </c>
      <c r="I208" s="1" t="s">
        <v>223</v>
      </c>
      <c r="J208" s="1" t="s">
        <v>224</v>
      </c>
      <c r="K208" s="1" t="s">
        <v>131</v>
      </c>
      <c r="L208" s="1" t="s">
        <v>225</v>
      </c>
      <c r="M208" s="1" t="s">
        <v>226</v>
      </c>
      <c r="N208" s="1" t="s">
        <v>41</v>
      </c>
      <c r="O208" s="1" t="s">
        <v>817</v>
      </c>
      <c r="P208" s="3">
        <v>151</v>
      </c>
      <c r="R208" s="1" t="s">
        <v>837</v>
      </c>
      <c r="S208" s="1" t="s">
        <v>44</v>
      </c>
      <c r="T208" s="1" t="s">
        <v>228</v>
      </c>
      <c r="V208" s="1" t="s">
        <v>65</v>
      </c>
      <c r="W208" s="1" t="s">
        <v>66</v>
      </c>
      <c r="X208" s="1" t="s">
        <v>609</v>
      </c>
      <c r="AB208" s="4">
        <v>35073.019999999997</v>
      </c>
      <c r="AC208" s="4">
        <v>218.04</v>
      </c>
      <c r="AF208" s="1" t="s">
        <v>229</v>
      </c>
    </row>
    <row r="209" spans="1:32" x14ac:dyDescent="0.2">
      <c r="A209" s="1" t="s">
        <v>835</v>
      </c>
      <c r="B209" s="1" t="s">
        <v>832</v>
      </c>
      <c r="C209" s="1" t="s">
        <v>609</v>
      </c>
      <c r="D209" s="1" t="s">
        <v>35</v>
      </c>
      <c r="E209" s="3">
        <v>490</v>
      </c>
      <c r="F209" s="1" t="s">
        <v>36</v>
      </c>
      <c r="G209" s="1" t="s">
        <v>838</v>
      </c>
      <c r="H209" s="4">
        <v>3063.52</v>
      </c>
      <c r="I209" s="1" t="s">
        <v>223</v>
      </c>
      <c r="J209" s="1" t="s">
        <v>224</v>
      </c>
      <c r="K209" s="1" t="s">
        <v>131</v>
      </c>
      <c r="L209" s="1" t="s">
        <v>225</v>
      </c>
      <c r="M209" s="1" t="s">
        <v>226</v>
      </c>
      <c r="N209" s="1" t="s">
        <v>41</v>
      </c>
      <c r="O209" s="1" t="s">
        <v>817</v>
      </c>
      <c r="P209" s="3">
        <v>151</v>
      </c>
      <c r="R209" s="1" t="s">
        <v>839</v>
      </c>
      <c r="S209" s="1" t="s">
        <v>44</v>
      </c>
      <c r="T209" s="1" t="s">
        <v>228</v>
      </c>
      <c r="V209" s="1" t="s">
        <v>65</v>
      </c>
      <c r="W209" s="1" t="s">
        <v>66</v>
      </c>
      <c r="X209" s="1" t="s">
        <v>609</v>
      </c>
      <c r="AB209" s="4">
        <v>3063.52</v>
      </c>
      <c r="AC209" s="4">
        <v>18.739999999999998</v>
      </c>
      <c r="AF209" s="1" t="s">
        <v>229</v>
      </c>
    </row>
    <row r="210" spans="1:32" x14ac:dyDescent="0.2">
      <c r="A210" s="1" t="s">
        <v>98</v>
      </c>
      <c r="B210" s="1" t="s">
        <v>243</v>
      </c>
      <c r="C210" s="1" t="s">
        <v>69</v>
      </c>
      <c r="D210" s="1" t="s">
        <v>35</v>
      </c>
      <c r="E210" s="3">
        <v>529</v>
      </c>
      <c r="F210" s="1" t="s">
        <v>36</v>
      </c>
      <c r="G210" s="1" t="s">
        <v>840</v>
      </c>
      <c r="H210" s="4">
        <v>8490.81</v>
      </c>
      <c r="I210" s="1" t="s">
        <v>223</v>
      </c>
      <c r="J210" s="1" t="s">
        <v>224</v>
      </c>
      <c r="K210" s="1" t="s">
        <v>131</v>
      </c>
      <c r="L210" s="1" t="s">
        <v>225</v>
      </c>
      <c r="M210" s="1" t="s">
        <v>226</v>
      </c>
      <c r="N210" s="1" t="s">
        <v>41</v>
      </c>
      <c r="O210" s="1" t="s">
        <v>817</v>
      </c>
      <c r="P210" s="3">
        <v>151</v>
      </c>
      <c r="R210" s="1" t="s">
        <v>841</v>
      </c>
      <c r="S210" s="1" t="s">
        <v>44</v>
      </c>
      <c r="T210" s="1" t="s">
        <v>228</v>
      </c>
      <c r="V210" s="1" t="s">
        <v>46</v>
      </c>
      <c r="W210" s="1" t="s">
        <v>47</v>
      </c>
      <c r="X210" s="1" t="s">
        <v>287</v>
      </c>
      <c r="AB210" s="4">
        <v>8490.81</v>
      </c>
      <c r="AC210" s="4">
        <v>56.82</v>
      </c>
      <c r="AF210" s="1" t="s">
        <v>229</v>
      </c>
    </row>
    <row r="211" spans="1:32" x14ac:dyDescent="0.2">
      <c r="A211" s="1" t="s">
        <v>98</v>
      </c>
      <c r="B211" s="1" t="s">
        <v>243</v>
      </c>
      <c r="C211" s="1" t="s">
        <v>69</v>
      </c>
      <c r="D211" s="1" t="s">
        <v>35</v>
      </c>
      <c r="E211" s="3">
        <v>530</v>
      </c>
      <c r="F211" s="1" t="s">
        <v>36</v>
      </c>
      <c r="G211" s="1" t="s">
        <v>842</v>
      </c>
      <c r="H211" s="4">
        <v>11256.55</v>
      </c>
      <c r="I211" s="1" t="s">
        <v>223</v>
      </c>
      <c r="J211" s="1" t="s">
        <v>224</v>
      </c>
      <c r="K211" s="1" t="s">
        <v>131</v>
      </c>
      <c r="L211" s="1" t="s">
        <v>225</v>
      </c>
      <c r="M211" s="1" t="s">
        <v>226</v>
      </c>
      <c r="N211" s="1" t="s">
        <v>41</v>
      </c>
      <c r="O211" s="1" t="s">
        <v>817</v>
      </c>
      <c r="P211" s="3">
        <v>151</v>
      </c>
      <c r="R211" s="1" t="s">
        <v>843</v>
      </c>
      <c r="S211" s="1" t="s">
        <v>44</v>
      </c>
      <c r="T211" s="1" t="s">
        <v>228</v>
      </c>
      <c r="V211" s="1" t="s">
        <v>65</v>
      </c>
      <c r="W211" s="1" t="s">
        <v>66</v>
      </c>
      <c r="X211" s="1" t="s">
        <v>69</v>
      </c>
      <c r="AB211" s="4">
        <v>11256.55</v>
      </c>
      <c r="AC211" s="4">
        <v>62.34</v>
      </c>
      <c r="AF211" s="1" t="s">
        <v>229</v>
      </c>
    </row>
    <row r="212" spans="1:32" x14ac:dyDescent="0.2">
      <c r="A212" s="1" t="s">
        <v>98</v>
      </c>
      <c r="B212" s="1" t="s">
        <v>243</v>
      </c>
      <c r="C212" s="1" t="s">
        <v>69</v>
      </c>
      <c r="D212" s="1" t="s">
        <v>35</v>
      </c>
      <c r="E212" s="3">
        <v>531</v>
      </c>
      <c r="F212" s="1" t="s">
        <v>36</v>
      </c>
      <c r="G212" s="1" t="s">
        <v>844</v>
      </c>
      <c r="H212" s="4">
        <v>1374.14</v>
      </c>
      <c r="I212" s="1" t="s">
        <v>223</v>
      </c>
      <c r="J212" s="1" t="s">
        <v>224</v>
      </c>
      <c r="K212" s="1" t="s">
        <v>131</v>
      </c>
      <c r="L212" s="1" t="s">
        <v>225</v>
      </c>
      <c r="M212" s="1" t="s">
        <v>226</v>
      </c>
      <c r="N212" s="1" t="s">
        <v>41</v>
      </c>
      <c r="O212" s="1" t="s">
        <v>817</v>
      </c>
      <c r="P212" s="3">
        <v>151</v>
      </c>
      <c r="R212" s="1" t="s">
        <v>845</v>
      </c>
      <c r="S212" s="1" t="s">
        <v>44</v>
      </c>
      <c r="T212" s="1" t="s">
        <v>228</v>
      </c>
      <c r="V212" s="1" t="s">
        <v>46</v>
      </c>
      <c r="W212" s="1" t="s">
        <v>47</v>
      </c>
      <c r="X212" s="1" t="s">
        <v>69</v>
      </c>
      <c r="AB212" s="4">
        <v>1374.14</v>
      </c>
      <c r="AC212" s="4">
        <v>10.16</v>
      </c>
      <c r="AF212" s="1" t="s">
        <v>229</v>
      </c>
    </row>
    <row r="213" spans="1:32" x14ac:dyDescent="0.2">
      <c r="A213" s="1" t="s">
        <v>98</v>
      </c>
      <c r="B213" s="1" t="s">
        <v>243</v>
      </c>
      <c r="C213" s="1" t="s">
        <v>69</v>
      </c>
      <c r="D213" s="1" t="s">
        <v>35</v>
      </c>
      <c r="E213" s="3">
        <v>532</v>
      </c>
      <c r="F213" s="1" t="s">
        <v>36</v>
      </c>
      <c r="G213" s="1" t="s">
        <v>846</v>
      </c>
      <c r="H213" s="4">
        <v>1516.59</v>
      </c>
      <c r="I213" s="1" t="s">
        <v>223</v>
      </c>
      <c r="J213" s="1" t="s">
        <v>224</v>
      </c>
      <c r="K213" s="1" t="s">
        <v>131</v>
      </c>
      <c r="L213" s="1" t="s">
        <v>225</v>
      </c>
      <c r="M213" s="1" t="s">
        <v>226</v>
      </c>
      <c r="N213" s="1" t="s">
        <v>41</v>
      </c>
      <c r="O213" s="1" t="s">
        <v>817</v>
      </c>
      <c r="P213" s="3">
        <v>151</v>
      </c>
      <c r="R213" s="1" t="s">
        <v>847</v>
      </c>
      <c r="S213" s="1" t="s">
        <v>44</v>
      </c>
      <c r="T213" s="1" t="s">
        <v>228</v>
      </c>
      <c r="V213" s="1" t="s">
        <v>65</v>
      </c>
      <c r="W213" s="1" t="s">
        <v>66</v>
      </c>
      <c r="X213" s="1" t="s">
        <v>69</v>
      </c>
      <c r="AB213" s="4">
        <v>1516.59</v>
      </c>
      <c r="AC213" s="4">
        <v>9.27</v>
      </c>
      <c r="AF213" s="1" t="s">
        <v>229</v>
      </c>
    </row>
    <row r="214" spans="1:32" x14ac:dyDescent="0.2">
      <c r="A214" s="1" t="s">
        <v>98</v>
      </c>
      <c r="B214" s="1" t="s">
        <v>243</v>
      </c>
      <c r="C214" s="1" t="s">
        <v>69</v>
      </c>
      <c r="D214" s="1" t="s">
        <v>35</v>
      </c>
      <c r="E214" s="3">
        <v>533</v>
      </c>
      <c r="F214" s="1" t="s">
        <v>36</v>
      </c>
      <c r="G214" s="1" t="s">
        <v>848</v>
      </c>
      <c r="H214" s="4">
        <v>1694.46</v>
      </c>
      <c r="I214" s="1" t="s">
        <v>223</v>
      </c>
      <c r="J214" s="1" t="s">
        <v>224</v>
      </c>
      <c r="K214" s="1" t="s">
        <v>131</v>
      </c>
      <c r="L214" s="1" t="s">
        <v>225</v>
      </c>
      <c r="M214" s="1" t="s">
        <v>226</v>
      </c>
      <c r="N214" s="1" t="s">
        <v>41</v>
      </c>
      <c r="O214" s="1" t="s">
        <v>817</v>
      </c>
      <c r="P214" s="3">
        <v>151</v>
      </c>
      <c r="R214" s="1" t="s">
        <v>847</v>
      </c>
      <c r="S214" s="1" t="s">
        <v>44</v>
      </c>
      <c r="T214" s="1" t="s">
        <v>228</v>
      </c>
      <c r="V214" s="1" t="s">
        <v>65</v>
      </c>
      <c r="W214" s="1" t="s">
        <v>66</v>
      </c>
      <c r="X214" s="1" t="s">
        <v>69</v>
      </c>
      <c r="AB214" s="4">
        <v>1694.46</v>
      </c>
      <c r="AC214" s="4">
        <v>10.36</v>
      </c>
      <c r="AF214" s="1" t="s">
        <v>229</v>
      </c>
    </row>
    <row r="215" spans="1:32" x14ac:dyDescent="0.2">
      <c r="A215" s="1" t="s">
        <v>98</v>
      </c>
      <c r="B215" s="1" t="s">
        <v>243</v>
      </c>
      <c r="C215" s="1" t="s">
        <v>69</v>
      </c>
      <c r="D215" s="1" t="s">
        <v>35</v>
      </c>
      <c r="E215" s="3">
        <v>534</v>
      </c>
      <c r="F215" s="1" t="s">
        <v>36</v>
      </c>
      <c r="G215" s="1" t="s">
        <v>849</v>
      </c>
      <c r="H215" s="4">
        <v>46501.16</v>
      </c>
      <c r="I215" s="1" t="s">
        <v>223</v>
      </c>
      <c r="J215" s="1" t="s">
        <v>224</v>
      </c>
      <c r="K215" s="1" t="s">
        <v>131</v>
      </c>
      <c r="L215" s="1" t="s">
        <v>225</v>
      </c>
      <c r="M215" s="1" t="s">
        <v>226</v>
      </c>
      <c r="N215" s="1" t="s">
        <v>41</v>
      </c>
      <c r="O215" s="1" t="s">
        <v>817</v>
      </c>
      <c r="P215" s="3">
        <v>151</v>
      </c>
      <c r="R215" s="1" t="s">
        <v>850</v>
      </c>
      <c r="S215" s="1" t="s">
        <v>44</v>
      </c>
      <c r="T215" s="1" t="s">
        <v>228</v>
      </c>
      <c r="V215" s="1" t="s">
        <v>65</v>
      </c>
      <c r="W215" s="1" t="s">
        <v>66</v>
      </c>
      <c r="X215" s="1" t="s">
        <v>69</v>
      </c>
      <c r="AB215" s="4">
        <v>46501.16</v>
      </c>
      <c r="AC215" s="4">
        <v>291.3</v>
      </c>
      <c r="AF215" s="1" t="s">
        <v>229</v>
      </c>
    </row>
    <row r="216" spans="1:32" x14ac:dyDescent="0.2">
      <c r="A216" s="1" t="s">
        <v>106</v>
      </c>
      <c r="B216" s="1" t="s">
        <v>142</v>
      </c>
      <c r="C216" s="1" t="s">
        <v>98</v>
      </c>
      <c r="D216" s="1" t="s">
        <v>35</v>
      </c>
      <c r="E216" s="3">
        <v>566</v>
      </c>
      <c r="F216" s="1" t="s">
        <v>36</v>
      </c>
      <c r="G216" s="1" t="s">
        <v>851</v>
      </c>
      <c r="H216" s="4">
        <v>3038.03</v>
      </c>
      <c r="I216" s="1" t="s">
        <v>223</v>
      </c>
      <c r="J216" s="1" t="s">
        <v>224</v>
      </c>
      <c r="K216" s="1" t="s">
        <v>131</v>
      </c>
      <c r="L216" s="1" t="s">
        <v>225</v>
      </c>
      <c r="M216" s="1" t="s">
        <v>226</v>
      </c>
      <c r="N216" s="1" t="s">
        <v>41</v>
      </c>
      <c r="O216" s="1" t="s">
        <v>817</v>
      </c>
      <c r="P216" s="3">
        <v>151</v>
      </c>
      <c r="R216" s="1" t="s">
        <v>852</v>
      </c>
      <c r="S216" s="1" t="s">
        <v>44</v>
      </c>
      <c r="T216" s="1" t="s">
        <v>228</v>
      </c>
      <c r="V216" s="1" t="s">
        <v>65</v>
      </c>
      <c r="W216" s="1" t="s">
        <v>66</v>
      </c>
      <c r="X216" s="1" t="s">
        <v>353</v>
      </c>
      <c r="AB216" s="4">
        <v>3038.03</v>
      </c>
      <c r="AC216" s="4">
        <v>17.66</v>
      </c>
      <c r="AF216" s="1" t="s">
        <v>229</v>
      </c>
    </row>
    <row r="217" spans="1:32" x14ac:dyDescent="0.2">
      <c r="A217" s="1" t="s">
        <v>106</v>
      </c>
      <c r="B217" s="1" t="s">
        <v>142</v>
      </c>
      <c r="C217" s="1" t="s">
        <v>98</v>
      </c>
      <c r="D217" s="1" t="s">
        <v>35</v>
      </c>
      <c r="E217" s="3">
        <v>567</v>
      </c>
      <c r="F217" s="1" t="s">
        <v>36</v>
      </c>
      <c r="G217" s="1" t="s">
        <v>853</v>
      </c>
      <c r="H217" s="4">
        <v>6968.16</v>
      </c>
      <c r="I217" s="1" t="s">
        <v>223</v>
      </c>
      <c r="J217" s="1" t="s">
        <v>224</v>
      </c>
      <c r="K217" s="1" t="s">
        <v>131</v>
      </c>
      <c r="L217" s="1" t="s">
        <v>225</v>
      </c>
      <c r="M217" s="1" t="s">
        <v>226</v>
      </c>
      <c r="N217" s="1" t="s">
        <v>41</v>
      </c>
      <c r="O217" s="1" t="s">
        <v>817</v>
      </c>
      <c r="P217" s="3">
        <v>151</v>
      </c>
      <c r="R217" s="1" t="s">
        <v>854</v>
      </c>
      <c r="S217" s="1" t="s">
        <v>44</v>
      </c>
      <c r="T217" s="1" t="s">
        <v>228</v>
      </c>
      <c r="V217" s="1" t="s">
        <v>65</v>
      </c>
      <c r="W217" s="1" t="s">
        <v>66</v>
      </c>
      <c r="X217" s="1" t="s">
        <v>353</v>
      </c>
      <c r="AB217" s="4">
        <v>6968.16</v>
      </c>
      <c r="AC217" s="4">
        <v>36.229999999999997</v>
      </c>
      <c r="AF217" s="1" t="s">
        <v>229</v>
      </c>
    </row>
    <row r="218" spans="1:32" x14ac:dyDescent="0.2">
      <c r="A218" s="1" t="s">
        <v>106</v>
      </c>
      <c r="B218" s="1" t="s">
        <v>142</v>
      </c>
      <c r="C218" s="1" t="s">
        <v>98</v>
      </c>
      <c r="D218" s="1" t="s">
        <v>35</v>
      </c>
      <c r="E218" s="3">
        <v>568</v>
      </c>
      <c r="F218" s="1" t="s">
        <v>36</v>
      </c>
      <c r="G218" s="1" t="s">
        <v>855</v>
      </c>
      <c r="H218" s="4">
        <v>1460.84</v>
      </c>
      <c r="I218" s="1" t="s">
        <v>223</v>
      </c>
      <c r="J218" s="1" t="s">
        <v>224</v>
      </c>
      <c r="K218" s="1" t="s">
        <v>131</v>
      </c>
      <c r="L218" s="1" t="s">
        <v>225</v>
      </c>
      <c r="M218" s="1" t="s">
        <v>226</v>
      </c>
      <c r="N218" s="1" t="s">
        <v>41</v>
      </c>
      <c r="O218" s="1" t="s">
        <v>817</v>
      </c>
      <c r="P218" s="3">
        <v>151</v>
      </c>
      <c r="R218" s="1" t="s">
        <v>856</v>
      </c>
      <c r="S218" s="1" t="s">
        <v>44</v>
      </c>
      <c r="T218" s="1" t="s">
        <v>228</v>
      </c>
      <c r="V218" s="1" t="s">
        <v>46</v>
      </c>
      <c r="W218" s="1" t="s">
        <v>47</v>
      </c>
      <c r="X218" s="1" t="s">
        <v>353</v>
      </c>
      <c r="AB218" s="4">
        <v>1460.84</v>
      </c>
      <c r="AC218" s="4">
        <v>10.3</v>
      </c>
      <c r="AF218" s="1" t="s">
        <v>229</v>
      </c>
    </row>
    <row r="219" spans="1:32" x14ac:dyDescent="0.2">
      <c r="A219" s="1" t="s">
        <v>106</v>
      </c>
      <c r="B219" s="1" t="s">
        <v>142</v>
      </c>
      <c r="C219" s="1" t="s">
        <v>98</v>
      </c>
      <c r="D219" s="1" t="s">
        <v>35</v>
      </c>
      <c r="E219" s="3">
        <v>569</v>
      </c>
      <c r="F219" s="1" t="s">
        <v>36</v>
      </c>
      <c r="G219" s="1" t="s">
        <v>857</v>
      </c>
      <c r="H219" s="4">
        <v>45368.35</v>
      </c>
      <c r="I219" s="1" t="s">
        <v>223</v>
      </c>
      <c r="J219" s="1" t="s">
        <v>224</v>
      </c>
      <c r="K219" s="1" t="s">
        <v>131</v>
      </c>
      <c r="L219" s="1" t="s">
        <v>225</v>
      </c>
      <c r="M219" s="1" t="s">
        <v>226</v>
      </c>
      <c r="N219" s="1" t="s">
        <v>41</v>
      </c>
      <c r="O219" s="1" t="s">
        <v>817</v>
      </c>
      <c r="P219" s="3">
        <v>151</v>
      </c>
      <c r="R219" s="1" t="s">
        <v>858</v>
      </c>
      <c r="S219" s="1" t="s">
        <v>44</v>
      </c>
      <c r="T219" s="1" t="s">
        <v>228</v>
      </c>
      <c r="V219" s="1" t="s">
        <v>65</v>
      </c>
      <c r="W219" s="1" t="s">
        <v>66</v>
      </c>
      <c r="X219" s="1" t="s">
        <v>353</v>
      </c>
      <c r="AB219" s="4">
        <v>45368.35</v>
      </c>
      <c r="AC219" s="4">
        <v>273.63</v>
      </c>
      <c r="AF219" s="1" t="s">
        <v>229</v>
      </c>
    </row>
    <row r="220" spans="1:32" x14ac:dyDescent="0.2">
      <c r="A220" s="1" t="s">
        <v>106</v>
      </c>
      <c r="B220" s="1" t="s">
        <v>142</v>
      </c>
      <c r="C220" s="1" t="s">
        <v>98</v>
      </c>
      <c r="D220" s="1" t="s">
        <v>35</v>
      </c>
      <c r="E220" s="3">
        <v>570</v>
      </c>
      <c r="F220" s="1" t="s">
        <v>36</v>
      </c>
      <c r="G220" s="1" t="s">
        <v>859</v>
      </c>
      <c r="H220" s="4">
        <v>8256.6299999999992</v>
      </c>
      <c r="I220" s="1" t="s">
        <v>223</v>
      </c>
      <c r="J220" s="1" t="s">
        <v>224</v>
      </c>
      <c r="K220" s="1" t="s">
        <v>131</v>
      </c>
      <c r="L220" s="1" t="s">
        <v>225</v>
      </c>
      <c r="M220" s="1" t="s">
        <v>226</v>
      </c>
      <c r="N220" s="1" t="s">
        <v>41</v>
      </c>
      <c r="O220" s="1" t="s">
        <v>817</v>
      </c>
      <c r="P220" s="3">
        <v>151</v>
      </c>
      <c r="R220" s="1" t="s">
        <v>860</v>
      </c>
      <c r="S220" s="1" t="s">
        <v>44</v>
      </c>
      <c r="T220" s="1" t="s">
        <v>228</v>
      </c>
      <c r="V220" s="1" t="s">
        <v>46</v>
      </c>
      <c r="W220" s="1" t="s">
        <v>47</v>
      </c>
      <c r="X220" s="1" t="s">
        <v>353</v>
      </c>
      <c r="AB220" s="4">
        <v>8256.6299999999992</v>
      </c>
      <c r="AC220" s="4">
        <v>53.55</v>
      </c>
      <c r="AF220" s="1" t="s">
        <v>229</v>
      </c>
    </row>
    <row r="221" spans="1:32" x14ac:dyDescent="0.2">
      <c r="A221" s="1" t="s">
        <v>597</v>
      </c>
      <c r="B221" s="1" t="s">
        <v>359</v>
      </c>
      <c r="C221" s="1" t="s">
        <v>722</v>
      </c>
      <c r="D221" s="1" t="s">
        <v>35</v>
      </c>
      <c r="E221" s="3">
        <v>87</v>
      </c>
      <c r="F221" s="1" t="s">
        <v>36</v>
      </c>
      <c r="G221" s="1" t="s">
        <v>861</v>
      </c>
      <c r="H221" s="4">
        <v>72</v>
      </c>
      <c r="I221" s="1" t="s">
        <v>448</v>
      </c>
      <c r="J221" s="1" t="s">
        <v>449</v>
      </c>
      <c r="K221" s="1" t="s">
        <v>450</v>
      </c>
      <c r="L221" s="1" t="s">
        <v>225</v>
      </c>
      <c r="M221" s="1" t="s">
        <v>451</v>
      </c>
      <c r="N221" s="1" t="s">
        <v>41</v>
      </c>
      <c r="O221" s="1" t="s">
        <v>862</v>
      </c>
      <c r="P221" s="3">
        <v>153</v>
      </c>
      <c r="R221" s="1" t="s">
        <v>863</v>
      </c>
      <c r="S221" s="1" t="s">
        <v>44</v>
      </c>
      <c r="T221" s="1" t="s">
        <v>454</v>
      </c>
      <c r="V221" s="1" t="s">
        <v>65</v>
      </c>
      <c r="W221" s="1" t="s">
        <v>66</v>
      </c>
      <c r="X221" s="1" t="s">
        <v>722</v>
      </c>
      <c r="AB221" s="4">
        <v>72</v>
      </c>
      <c r="AC221" s="4">
        <v>2.88</v>
      </c>
      <c r="AF221" s="1" t="s">
        <v>152</v>
      </c>
    </row>
    <row r="222" spans="1:32" x14ac:dyDescent="0.2">
      <c r="A222" s="1" t="s">
        <v>597</v>
      </c>
      <c r="B222" s="1" t="s">
        <v>823</v>
      </c>
      <c r="C222" s="1" t="s">
        <v>820</v>
      </c>
      <c r="D222" s="1" t="s">
        <v>35</v>
      </c>
      <c r="E222" s="3">
        <v>92</v>
      </c>
      <c r="F222" s="1" t="s">
        <v>36</v>
      </c>
      <c r="G222" s="1" t="s">
        <v>864</v>
      </c>
      <c r="H222" s="4">
        <v>1726.6</v>
      </c>
      <c r="I222" s="1" t="s">
        <v>865</v>
      </c>
      <c r="J222" s="1" t="s">
        <v>866</v>
      </c>
      <c r="K222" s="1" t="s">
        <v>867</v>
      </c>
      <c r="N222" s="1" t="s">
        <v>41</v>
      </c>
      <c r="O222" s="1" t="s">
        <v>862</v>
      </c>
      <c r="P222" s="3">
        <v>154</v>
      </c>
      <c r="R222" s="1" t="s">
        <v>868</v>
      </c>
      <c r="S222" s="1" t="s">
        <v>44</v>
      </c>
      <c r="T222" s="1" t="s">
        <v>691</v>
      </c>
      <c r="V222" s="1" t="s">
        <v>65</v>
      </c>
      <c r="W222" s="1" t="s">
        <v>66</v>
      </c>
      <c r="X222" s="1" t="s">
        <v>732</v>
      </c>
      <c r="AB222" s="4">
        <v>1726.6</v>
      </c>
      <c r="AC222" s="4">
        <v>379.85</v>
      </c>
      <c r="AF222" s="1" t="s">
        <v>710</v>
      </c>
    </row>
    <row r="223" spans="1:32" x14ac:dyDescent="0.2">
      <c r="A223" s="1" t="s">
        <v>869</v>
      </c>
      <c r="B223" s="1" t="s">
        <v>869</v>
      </c>
      <c r="C223" s="1" t="s">
        <v>869</v>
      </c>
      <c r="D223" s="1" t="s">
        <v>35</v>
      </c>
      <c r="E223" s="3">
        <v>19</v>
      </c>
      <c r="F223" s="1" t="s">
        <v>77</v>
      </c>
      <c r="G223" s="1" t="s">
        <v>188</v>
      </c>
      <c r="H223" s="4">
        <v>4024.03</v>
      </c>
      <c r="I223" s="1" t="s">
        <v>100</v>
      </c>
      <c r="J223" s="1" t="s">
        <v>101</v>
      </c>
      <c r="K223" s="1" t="s">
        <v>102</v>
      </c>
      <c r="N223" s="1" t="s">
        <v>41</v>
      </c>
      <c r="O223" s="1" t="s">
        <v>794</v>
      </c>
      <c r="P223" s="3">
        <v>156</v>
      </c>
      <c r="R223" s="1" t="s">
        <v>870</v>
      </c>
      <c r="S223" s="1" t="s">
        <v>44</v>
      </c>
      <c r="V223" s="1" t="s">
        <v>46</v>
      </c>
      <c r="W223" s="1" t="s">
        <v>47</v>
      </c>
      <c r="X223" s="1" t="s">
        <v>869</v>
      </c>
      <c r="AB223" s="4">
        <v>3915.6</v>
      </c>
      <c r="AC223" s="4">
        <v>861.43</v>
      </c>
      <c r="AF223" s="1" t="s">
        <v>105</v>
      </c>
    </row>
    <row r="224" spans="1:32" x14ac:dyDescent="0.2">
      <c r="A224" s="1" t="s">
        <v>871</v>
      </c>
      <c r="B224" s="1" t="s">
        <v>666</v>
      </c>
      <c r="C224" s="1" t="s">
        <v>794</v>
      </c>
      <c r="D224" s="1" t="s">
        <v>35</v>
      </c>
      <c r="E224" s="3">
        <v>104</v>
      </c>
      <c r="F224" s="1" t="s">
        <v>36</v>
      </c>
      <c r="G224" s="1" t="s">
        <v>872</v>
      </c>
      <c r="H224" s="4">
        <v>156.80000000000001</v>
      </c>
      <c r="I224" s="1" t="s">
        <v>280</v>
      </c>
      <c r="J224" s="1" t="s">
        <v>281</v>
      </c>
      <c r="K224" s="1" t="s">
        <v>282</v>
      </c>
      <c r="N224" s="1" t="s">
        <v>283</v>
      </c>
      <c r="O224" s="1" t="s">
        <v>794</v>
      </c>
      <c r="P224" s="3">
        <v>155</v>
      </c>
      <c r="R224" s="1" t="s">
        <v>873</v>
      </c>
      <c r="S224" s="1" t="s">
        <v>44</v>
      </c>
      <c r="V224" s="1" t="s">
        <v>46</v>
      </c>
      <c r="W224" s="1" t="s">
        <v>47</v>
      </c>
      <c r="X224" s="1" t="s">
        <v>874</v>
      </c>
      <c r="AB224" s="4">
        <v>156.80000000000001</v>
      </c>
      <c r="AC224" s="4">
        <v>34.5</v>
      </c>
      <c r="AF224" s="1" t="s">
        <v>286</v>
      </c>
    </row>
    <row r="225" spans="1:32" x14ac:dyDescent="0.2">
      <c r="A225" s="1" t="s">
        <v>793</v>
      </c>
      <c r="B225" s="1" t="s">
        <v>793</v>
      </c>
      <c r="C225" s="1" t="s">
        <v>869</v>
      </c>
      <c r="D225" s="1" t="s">
        <v>35</v>
      </c>
      <c r="E225" s="3">
        <v>20</v>
      </c>
      <c r="F225" s="1" t="s">
        <v>77</v>
      </c>
      <c r="G225" s="1" t="s">
        <v>462</v>
      </c>
      <c r="H225" s="4">
        <v>10150</v>
      </c>
      <c r="I225" s="1" t="s">
        <v>875</v>
      </c>
      <c r="J225" s="1" t="s">
        <v>876</v>
      </c>
      <c r="K225" s="1" t="s">
        <v>102</v>
      </c>
      <c r="L225" s="1" t="s">
        <v>877</v>
      </c>
      <c r="M225" s="1" t="s">
        <v>878</v>
      </c>
      <c r="N225" s="1" t="s">
        <v>41</v>
      </c>
      <c r="O225" s="1" t="s">
        <v>879</v>
      </c>
      <c r="P225" s="3">
        <v>158</v>
      </c>
      <c r="R225" s="1" t="s">
        <v>619</v>
      </c>
      <c r="S225" s="1" t="s">
        <v>44</v>
      </c>
      <c r="V225" s="1" t="s">
        <v>65</v>
      </c>
      <c r="W225" s="1" t="s">
        <v>66</v>
      </c>
      <c r="X225" s="1" t="s">
        <v>869</v>
      </c>
      <c r="AB225" s="4">
        <v>10150</v>
      </c>
      <c r="AC225" s="4">
        <v>0</v>
      </c>
      <c r="AF225" s="1" t="s">
        <v>591</v>
      </c>
    </row>
    <row r="226" spans="1:32" x14ac:dyDescent="0.2">
      <c r="A226" s="1" t="s">
        <v>879</v>
      </c>
      <c r="B226" s="1" t="s">
        <v>879</v>
      </c>
      <c r="C226" s="1" t="s">
        <v>879</v>
      </c>
      <c r="D226" s="1" t="s">
        <v>78</v>
      </c>
      <c r="E226" s="3">
        <v>20076</v>
      </c>
      <c r="F226" s="1" t="s">
        <v>77</v>
      </c>
      <c r="G226" s="1" t="s">
        <v>78</v>
      </c>
      <c r="H226" s="4">
        <v>1419.5</v>
      </c>
      <c r="I226" s="1" t="s">
        <v>202</v>
      </c>
      <c r="J226" s="1" t="s">
        <v>203</v>
      </c>
      <c r="K226" s="1" t="s">
        <v>204</v>
      </c>
      <c r="N226" s="1" t="s">
        <v>460</v>
      </c>
      <c r="O226" s="1" t="s">
        <v>879</v>
      </c>
      <c r="P226" s="3">
        <v>157</v>
      </c>
      <c r="R226" s="1" t="s">
        <v>880</v>
      </c>
      <c r="S226" s="1" t="s">
        <v>44</v>
      </c>
      <c r="X226" s="1" t="s">
        <v>881</v>
      </c>
      <c r="Y226" s="1" t="s">
        <v>882</v>
      </c>
      <c r="AA226" s="1" t="s">
        <v>670</v>
      </c>
      <c r="AB226" s="4">
        <v>0</v>
      </c>
      <c r="AC226" s="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C6B6-F99E-EF48-90FB-224FEABB744D}">
  <sheetPr filterMode="1"/>
  <dimension ref="A1:AN240"/>
  <sheetViews>
    <sheetView tabSelected="1" topLeftCell="B1" workbookViewId="0">
      <pane ySplit="2" topLeftCell="A216" activePane="bottomLeft" state="frozen"/>
      <selection pane="bottomLeft" activeCell="Q1" sqref="Q1:AK1048576"/>
    </sheetView>
  </sheetViews>
  <sheetFormatPr baseColWidth="10" defaultColWidth="8.83203125" defaultRowHeight="15" x14ac:dyDescent="0.2"/>
  <cols>
    <col min="1" max="1" width="14.1640625" style="1" hidden="1" customWidth="1"/>
    <col min="2" max="2" width="16.33203125" style="1" bestFit="1" customWidth="1"/>
    <col min="3" max="3" width="10.6640625" style="1" hidden="1" customWidth="1"/>
    <col min="4" max="4" width="4.5" style="1" hidden="1" customWidth="1"/>
    <col min="5" max="5" width="19.5" style="3" hidden="1" customWidth="1"/>
    <col min="6" max="6" width="8.5" style="1" hidden="1" customWidth="1"/>
    <col min="7" max="7" width="19.33203125" style="1" bestFit="1" customWidth="1"/>
    <col min="8" max="8" width="10.1640625" style="4" bestFit="1" customWidth="1"/>
    <col min="9" max="9" width="50.83203125" style="1" hidden="1" customWidth="1"/>
    <col min="10" max="10" width="12" style="1" bestFit="1" customWidth="1"/>
    <col min="11" max="11" width="30.1640625" style="1" hidden="1" customWidth="1"/>
    <col min="12" max="12" width="8.1640625" style="1" hidden="1" customWidth="1"/>
    <col min="13" max="13" width="9.5" style="1" hidden="1" customWidth="1"/>
    <col min="14" max="14" width="34.83203125" style="1" hidden="1" customWidth="1"/>
    <col min="15" max="15" width="16.1640625" style="1" bestFit="1" customWidth="1"/>
    <col min="16" max="16" width="15.6640625" style="3" bestFit="1" customWidth="1"/>
    <col min="17" max="17" width="7.83203125" style="1" hidden="1" customWidth="1"/>
    <col min="18" max="18" width="127.1640625" style="1" hidden="1" customWidth="1"/>
    <col min="19" max="19" width="27.1640625" style="1" hidden="1" customWidth="1"/>
    <col min="20" max="20" width="12.1640625" style="1" hidden="1" customWidth="1"/>
    <col min="21" max="21" width="4.1640625" style="1" hidden="1" customWidth="1"/>
    <col min="22" max="22" width="11.1640625" style="1" hidden="1" customWidth="1"/>
    <col min="23" max="23" width="55.6640625" style="1" hidden="1" customWidth="1"/>
    <col min="24" max="24" width="11.6640625" style="1" hidden="1" customWidth="1"/>
    <col min="25" max="25" width="9.83203125" style="1" hidden="1" customWidth="1"/>
    <col min="26" max="26" width="13.83203125" style="1" hidden="1" customWidth="1"/>
    <col min="27" max="27" width="10.6640625" style="1" hidden="1" customWidth="1"/>
    <col min="28" max="28" width="10.1640625" style="4" hidden="1" customWidth="1"/>
    <col min="29" max="29" width="8.1640625" style="4" hidden="1" customWidth="1"/>
    <col min="30" max="30" width="6.33203125" style="1" hidden="1" customWidth="1"/>
    <col min="31" max="31" width="13.5" style="1" hidden="1" customWidth="1"/>
    <col min="32" max="32" width="42.6640625" style="1" hidden="1" customWidth="1"/>
    <col min="33" max="37" width="0" hidden="1" customWidth="1"/>
    <col min="40" max="40" width="13.6640625" bestFit="1" customWidth="1"/>
  </cols>
  <sheetData>
    <row r="1" spans="1:40" ht="21" x14ac:dyDescent="0.2">
      <c r="B1" s="5" t="s">
        <v>883</v>
      </c>
    </row>
    <row r="2" spans="1:40" ht="144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I2" s="6" t="s">
        <v>884</v>
      </c>
      <c r="AJ2" s="6" t="s">
        <v>885</v>
      </c>
      <c r="AK2" s="6" t="s">
        <v>886</v>
      </c>
      <c r="AL2" s="6" t="s">
        <v>887</v>
      </c>
      <c r="AM2" s="7" t="s">
        <v>888</v>
      </c>
      <c r="AN2" s="8" t="s">
        <v>889</v>
      </c>
    </row>
    <row r="3" spans="1:40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477</v>
      </c>
      <c r="F3" s="1" t="s">
        <v>36</v>
      </c>
      <c r="G3" s="1" t="s">
        <v>37</v>
      </c>
      <c r="H3" s="4">
        <v>409.67</v>
      </c>
      <c r="I3" s="1" t="s">
        <v>38</v>
      </c>
      <c r="J3" s="1" t="s">
        <v>39</v>
      </c>
      <c r="K3" s="1" t="s">
        <v>40</v>
      </c>
      <c r="N3" s="1" t="s">
        <v>41</v>
      </c>
      <c r="O3" s="1" t="s">
        <v>42</v>
      </c>
      <c r="P3" s="3">
        <v>1</v>
      </c>
      <c r="R3" s="1" t="s">
        <v>43</v>
      </c>
      <c r="S3" s="1" t="s">
        <v>44</v>
      </c>
      <c r="T3" s="1" t="s">
        <v>45</v>
      </c>
      <c r="V3" s="1" t="s">
        <v>46</v>
      </c>
      <c r="W3" s="1" t="s">
        <v>47</v>
      </c>
      <c r="X3" s="1" t="s">
        <v>34</v>
      </c>
      <c r="AB3" s="4">
        <v>409.67</v>
      </c>
      <c r="AC3" s="4">
        <v>40.97</v>
      </c>
      <c r="AF3" s="1" t="s">
        <v>48</v>
      </c>
      <c r="AI3" s="9">
        <f>DATEVALUE(A3)</f>
        <v>44204</v>
      </c>
      <c r="AJ3" s="9">
        <f>DATEVALUE(X3)</f>
        <v>44118</v>
      </c>
      <c r="AK3" s="9">
        <f>30+AJ3</f>
        <v>44148</v>
      </c>
      <c r="AL3" s="9">
        <f>MAX(AI3,AK3)</f>
        <v>44204</v>
      </c>
      <c r="AM3" s="10">
        <f>+O3-AL3</f>
        <v>-3</v>
      </c>
      <c r="AN3" s="11">
        <f>+AM3*H3</f>
        <v>-1229.01</v>
      </c>
    </row>
    <row r="4" spans="1:40" x14ac:dyDescent="0.2">
      <c r="A4" s="1" t="s">
        <v>49</v>
      </c>
      <c r="B4" s="1" t="s">
        <v>50</v>
      </c>
      <c r="C4" s="1" t="s">
        <v>51</v>
      </c>
      <c r="D4" s="1" t="s">
        <v>35</v>
      </c>
      <c r="E4" s="3">
        <v>492</v>
      </c>
      <c r="F4" s="1" t="s">
        <v>36</v>
      </c>
      <c r="G4" s="1" t="s">
        <v>52</v>
      </c>
      <c r="H4" s="4">
        <v>5.43</v>
      </c>
      <c r="I4" s="1" t="s">
        <v>38</v>
      </c>
      <c r="J4" s="1" t="s">
        <v>39</v>
      </c>
      <c r="K4" s="1" t="s">
        <v>40</v>
      </c>
      <c r="N4" s="1" t="s">
        <v>41</v>
      </c>
      <c r="O4" s="1" t="s">
        <v>42</v>
      </c>
      <c r="P4" s="3">
        <v>2</v>
      </c>
      <c r="R4" s="1" t="s">
        <v>53</v>
      </c>
      <c r="S4" s="1" t="s">
        <v>44</v>
      </c>
      <c r="T4" s="1" t="s">
        <v>45</v>
      </c>
      <c r="V4" s="1" t="s">
        <v>46</v>
      </c>
      <c r="W4" s="1" t="s">
        <v>47</v>
      </c>
      <c r="X4" s="1" t="s">
        <v>51</v>
      </c>
      <c r="AB4" s="4">
        <v>5.43</v>
      </c>
      <c r="AC4" s="4">
        <v>0.54</v>
      </c>
      <c r="AF4" s="1" t="s">
        <v>48</v>
      </c>
      <c r="AI4" s="9">
        <f t="shared" ref="AI4:AI67" si="0">DATEVALUE(A4)</f>
        <v>44216</v>
      </c>
      <c r="AJ4" s="9">
        <f t="shared" ref="AJ4:AJ67" si="1">DATEVALUE(X4)</f>
        <v>44127</v>
      </c>
      <c r="AK4" s="9">
        <f t="shared" ref="AK4:AK67" si="2">30+AJ4</f>
        <v>44157</v>
      </c>
      <c r="AL4" s="9">
        <f t="shared" ref="AL4:AL67" si="3">MAX(AI4,AK4)</f>
        <v>44216</v>
      </c>
      <c r="AM4" s="10">
        <f t="shared" ref="AM4:AM67" si="4">+O4-AL4</f>
        <v>-15</v>
      </c>
      <c r="AN4" s="11">
        <f t="shared" ref="AN4:AN67" si="5">+AM4*H4</f>
        <v>-81.449999999999989</v>
      </c>
    </row>
    <row r="5" spans="1:40" x14ac:dyDescent="0.2">
      <c r="A5" s="1" t="s">
        <v>49</v>
      </c>
      <c r="B5" s="1" t="s">
        <v>50</v>
      </c>
      <c r="C5" s="1" t="s">
        <v>51</v>
      </c>
      <c r="D5" s="1" t="s">
        <v>35</v>
      </c>
      <c r="E5" s="3">
        <v>493</v>
      </c>
      <c r="F5" s="1" t="s">
        <v>36</v>
      </c>
      <c r="G5" s="1" t="s">
        <v>54</v>
      </c>
      <c r="H5" s="4">
        <v>6.56</v>
      </c>
      <c r="I5" s="1" t="s">
        <v>38</v>
      </c>
      <c r="J5" s="1" t="s">
        <v>39</v>
      </c>
      <c r="K5" s="1" t="s">
        <v>40</v>
      </c>
      <c r="N5" s="1" t="s">
        <v>41</v>
      </c>
      <c r="O5" s="1" t="s">
        <v>42</v>
      </c>
      <c r="P5" s="3">
        <v>3</v>
      </c>
      <c r="R5" s="1" t="s">
        <v>53</v>
      </c>
      <c r="S5" s="1" t="s">
        <v>44</v>
      </c>
      <c r="T5" s="1" t="s">
        <v>45</v>
      </c>
      <c r="V5" s="1" t="s">
        <v>46</v>
      </c>
      <c r="W5" s="1" t="s">
        <v>47</v>
      </c>
      <c r="X5" s="1" t="s">
        <v>51</v>
      </c>
      <c r="AB5" s="4">
        <v>6.56</v>
      </c>
      <c r="AC5" s="4">
        <v>0.66</v>
      </c>
      <c r="AF5" s="1" t="s">
        <v>48</v>
      </c>
      <c r="AI5" s="9">
        <f t="shared" si="0"/>
        <v>44216</v>
      </c>
      <c r="AJ5" s="9">
        <f t="shared" si="1"/>
        <v>44127</v>
      </c>
      <c r="AK5" s="9">
        <f t="shared" si="2"/>
        <v>44157</v>
      </c>
      <c r="AL5" s="9">
        <f t="shared" si="3"/>
        <v>44216</v>
      </c>
      <c r="AM5" s="10">
        <f t="shared" si="4"/>
        <v>-15</v>
      </c>
      <c r="AN5" s="11">
        <f t="shared" si="5"/>
        <v>-98.399999999999991</v>
      </c>
    </row>
    <row r="6" spans="1:40" x14ac:dyDescent="0.2">
      <c r="A6" s="1" t="s">
        <v>55</v>
      </c>
      <c r="B6" s="1" t="s">
        <v>56</v>
      </c>
      <c r="C6" s="1" t="s">
        <v>56</v>
      </c>
      <c r="D6" s="1" t="s">
        <v>35</v>
      </c>
      <c r="E6" s="3">
        <v>524</v>
      </c>
      <c r="F6" s="1" t="s">
        <v>36</v>
      </c>
      <c r="G6" s="1" t="s">
        <v>57</v>
      </c>
      <c r="H6" s="4">
        <v>1400</v>
      </c>
      <c r="I6" s="1" t="s">
        <v>58</v>
      </c>
      <c r="J6" s="1" t="s">
        <v>59</v>
      </c>
      <c r="K6" s="1" t="s">
        <v>60</v>
      </c>
      <c r="L6" s="1" t="s">
        <v>61</v>
      </c>
      <c r="M6" s="1" t="s">
        <v>62</v>
      </c>
      <c r="N6" s="1" t="s">
        <v>41</v>
      </c>
      <c r="O6" s="1" t="s">
        <v>42</v>
      </c>
      <c r="P6" s="3">
        <v>5</v>
      </c>
      <c r="R6" s="1" t="s">
        <v>63</v>
      </c>
      <c r="S6" s="1" t="s">
        <v>44</v>
      </c>
      <c r="T6" s="1" t="s">
        <v>64</v>
      </c>
      <c r="V6" s="1" t="s">
        <v>65</v>
      </c>
      <c r="W6" s="1" t="s">
        <v>66</v>
      </c>
      <c r="X6" s="1" t="s">
        <v>56</v>
      </c>
      <c r="AB6" s="4">
        <v>1400</v>
      </c>
      <c r="AC6" s="4">
        <v>0</v>
      </c>
      <c r="AF6" s="1" t="s">
        <v>67</v>
      </c>
      <c r="AI6" s="9">
        <f t="shared" si="0"/>
        <v>44205</v>
      </c>
      <c r="AJ6" s="9">
        <f t="shared" si="1"/>
        <v>44144</v>
      </c>
      <c r="AK6" s="9">
        <f t="shared" si="2"/>
        <v>44174</v>
      </c>
      <c r="AL6" s="9">
        <f t="shared" si="3"/>
        <v>44205</v>
      </c>
      <c r="AM6" s="10">
        <f t="shared" si="4"/>
        <v>-4</v>
      </c>
      <c r="AN6" s="11">
        <f t="shared" si="5"/>
        <v>-5600</v>
      </c>
    </row>
    <row r="7" spans="1:40" x14ac:dyDescent="0.2">
      <c r="A7" s="1" t="s">
        <v>68</v>
      </c>
      <c r="B7" s="1" t="s">
        <v>69</v>
      </c>
      <c r="C7" s="1" t="s">
        <v>69</v>
      </c>
      <c r="D7" s="1" t="s">
        <v>35</v>
      </c>
      <c r="E7" s="3">
        <v>535</v>
      </c>
      <c r="F7" s="1" t="s">
        <v>36</v>
      </c>
      <c r="G7" s="1" t="s">
        <v>70</v>
      </c>
      <c r="H7" s="4">
        <v>536.09</v>
      </c>
      <c r="I7" s="1" t="s">
        <v>71</v>
      </c>
      <c r="J7" s="1" t="s">
        <v>72</v>
      </c>
      <c r="K7" s="1" t="s">
        <v>73</v>
      </c>
      <c r="N7" s="1" t="s">
        <v>41</v>
      </c>
      <c r="O7" s="1" t="s">
        <v>42</v>
      </c>
      <c r="P7" s="3">
        <v>4</v>
      </c>
      <c r="R7" s="1" t="s">
        <v>74</v>
      </c>
      <c r="S7" s="1" t="s">
        <v>44</v>
      </c>
      <c r="T7" s="1" t="s">
        <v>75</v>
      </c>
      <c r="V7" s="1" t="s">
        <v>46</v>
      </c>
      <c r="W7" s="1" t="s">
        <v>47</v>
      </c>
      <c r="X7" s="1" t="s">
        <v>69</v>
      </c>
      <c r="AB7" s="4">
        <v>536.09</v>
      </c>
      <c r="AC7" s="4">
        <v>117.94</v>
      </c>
      <c r="AF7" s="1" t="s">
        <v>76</v>
      </c>
      <c r="AI7" s="9">
        <f t="shared" si="0"/>
        <v>44208</v>
      </c>
      <c r="AJ7" s="9">
        <f t="shared" si="1"/>
        <v>44147</v>
      </c>
      <c r="AK7" s="9">
        <f t="shared" si="2"/>
        <v>44177</v>
      </c>
      <c r="AL7" s="9">
        <f t="shared" si="3"/>
        <v>44208</v>
      </c>
      <c r="AM7" s="10">
        <f t="shared" si="4"/>
        <v>-7</v>
      </c>
      <c r="AN7" s="11">
        <f t="shared" si="5"/>
        <v>-3752.63</v>
      </c>
    </row>
    <row r="8" spans="1:40" hidden="1" x14ac:dyDescent="0.2">
      <c r="A8" s="1" t="s">
        <v>42</v>
      </c>
      <c r="B8" s="1" t="s">
        <v>42</v>
      </c>
      <c r="C8" s="1" t="s">
        <v>42</v>
      </c>
      <c r="D8" s="1" t="s">
        <v>35</v>
      </c>
      <c r="E8" s="3">
        <v>20000</v>
      </c>
      <c r="F8" s="1" t="s">
        <v>77</v>
      </c>
      <c r="G8" s="1" t="s">
        <v>78</v>
      </c>
      <c r="H8" s="4">
        <v>136.16</v>
      </c>
      <c r="I8" s="1" t="s">
        <v>79</v>
      </c>
      <c r="K8" s="1" t="s">
        <v>80</v>
      </c>
      <c r="N8" s="1" t="s">
        <v>41</v>
      </c>
      <c r="O8" s="1" t="s">
        <v>42</v>
      </c>
      <c r="P8" s="3">
        <v>6</v>
      </c>
      <c r="R8" s="1" t="s">
        <v>81</v>
      </c>
      <c r="S8" s="1" t="s">
        <v>44</v>
      </c>
      <c r="X8" s="1" t="s">
        <v>82</v>
      </c>
      <c r="AB8" s="4">
        <v>0</v>
      </c>
      <c r="AC8" s="4">
        <v>0</v>
      </c>
      <c r="AI8" s="9">
        <f t="shared" si="0"/>
        <v>44201</v>
      </c>
      <c r="AJ8" s="9">
        <f t="shared" si="1"/>
        <v>44172</v>
      </c>
      <c r="AK8" s="9">
        <f t="shared" si="2"/>
        <v>44202</v>
      </c>
      <c r="AL8" s="9">
        <f t="shared" si="3"/>
        <v>44202</v>
      </c>
      <c r="AM8" s="10">
        <f t="shared" si="4"/>
        <v>-1</v>
      </c>
      <c r="AN8" s="11">
        <f t="shared" si="5"/>
        <v>-136.16</v>
      </c>
    </row>
    <row r="9" spans="1:40" hidden="1" x14ac:dyDescent="0.2">
      <c r="A9" s="1" t="s">
        <v>42</v>
      </c>
      <c r="B9" s="1" t="s">
        <v>42</v>
      </c>
      <c r="C9" s="1" t="s">
        <v>42</v>
      </c>
      <c r="D9" s="1" t="s">
        <v>78</v>
      </c>
      <c r="E9" s="3">
        <v>20001</v>
      </c>
      <c r="F9" s="1" t="s">
        <v>77</v>
      </c>
      <c r="G9" s="1" t="s">
        <v>78</v>
      </c>
      <c r="H9" s="4">
        <v>12.56</v>
      </c>
      <c r="I9" s="1" t="s">
        <v>83</v>
      </c>
      <c r="K9" s="1" t="s">
        <v>80</v>
      </c>
      <c r="N9" s="1" t="s">
        <v>41</v>
      </c>
      <c r="O9" s="1" t="s">
        <v>42</v>
      </c>
      <c r="P9" s="3">
        <v>7</v>
      </c>
      <c r="R9" s="1" t="s">
        <v>84</v>
      </c>
      <c r="S9" s="1" t="s">
        <v>44</v>
      </c>
      <c r="X9" s="1" t="s">
        <v>82</v>
      </c>
      <c r="AB9" s="4">
        <v>0</v>
      </c>
      <c r="AC9" s="4">
        <v>0</v>
      </c>
      <c r="AI9" s="9">
        <f t="shared" si="0"/>
        <v>44201</v>
      </c>
      <c r="AJ9" s="9">
        <f t="shared" si="1"/>
        <v>44172</v>
      </c>
      <c r="AK9" s="9">
        <f t="shared" si="2"/>
        <v>44202</v>
      </c>
      <c r="AL9" s="9">
        <f t="shared" si="3"/>
        <v>44202</v>
      </c>
      <c r="AM9" s="10">
        <f t="shared" si="4"/>
        <v>-1</v>
      </c>
      <c r="AN9" s="11">
        <f t="shared" si="5"/>
        <v>-12.56</v>
      </c>
    </row>
    <row r="10" spans="1:40" hidden="1" x14ac:dyDescent="0.2">
      <c r="A10" s="1" t="s">
        <v>42</v>
      </c>
      <c r="B10" s="1" t="s">
        <v>42</v>
      </c>
      <c r="C10" s="1" t="s">
        <v>42</v>
      </c>
      <c r="D10" s="1" t="s">
        <v>78</v>
      </c>
      <c r="E10" s="3">
        <v>20002</v>
      </c>
      <c r="F10" s="1" t="s">
        <v>77</v>
      </c>
      <c r="G10" s="1" t="s">
        <v>78</v>
      </c>
      <c r="H10" s="4">
        <v>82.21</v>
      </c>
      <c r="I10" s="1" t="s">
        <v>85</v>
      </c>
      <c r="K10" s="1" t="s">
        <v>86</v>
      </c>
      <c r="N10" s="1" t="s">
        <v>41</v>
      </c>
      <c r="O10" s="1" t="s">
        <v>42</v>
      </c>
      <c r="P10" s="3">
        <v>8</v>
      </c>
      <c r="R10" s="1" t="s">
        <v>87</v>
      </c>
      <c r="S10" s="1" t="s">
        <v>44</v>
      </c>
      <c r="X10" s="1" t="s">
        <v>82</v>
      </c>
      <c r="AB10" s="4">
        <v>0</v>
      </c>
      <c r="AC10" s="4">
        <v>0</v>
      </c>
      <c r="AI10" s="9">
        <f t="shared" si="0"/>
        <v>44201</v>
      </c>
      <c r="AJ10" s="9">
        <f t="shared" si="1"/>
        <v>44172</v>
      </c>
      <c r="AK10" s="9">
        <f t="shared" si="2"/>
        <v>44202</v>
      </c>
      <c r="AL10" s="9">
        <f t="shared" si="3"/>
        <v>44202</v>
      </c>
      <c r="AM10" s="10">
        <f t="shared" si="4"/>
        <v>-1</v>
      </c>
      <c r="AN10" s="11">
        <f t="shared" si="5"/>
        <v>-82.21</v>
      </c>
    </row>
    <row r="11" spans="1:40" hidden="1" x14ac:dyDescent="0.2">
      <c r="A11" s="1" t="s">
        <v>42</v>
      </c>
      <c r="B11" s="1" t="s">
        <v>42</v>
      </c>
      <c r="C11" s="1" t="s">
        <v>42</v>
      </c>
      <c r="D11" s="1" t="s">
        <v>78</v>
      </c>
      <c r="E11" s="3">
        <v>20003</v>
      </c>
      <c r="F11" s="1" t="s">
        <v>77</v>
      </c>
      <c r="G11" s="1" t="s">
        <v>78</v>
      </c>
      <c r="H11" s="4">
        <v>24</v>
      </c>
      <c r="I11" s="1" t="s">
        <v>88</v>
      </c>
      <c r="K11" s="1" t="s">
        <v>89</v>
      </c>
      <c r="N11" s="1" t="s">
        <v>41</v>
      </c>
      <c r="O11" s="1" t="s">
        <v>42</v>
      </c>
      <c r="P11" s="3">
        <v>9</v>
      </c>
      <c r="R11" s="1" t="s">
        <v>87</v>
      </c>
      <c r="S11" s="1" t="s">
        <v>44</v>
      </c>
      <c r="X11" s="1" t="s">
        <v>82</v>
      </c>
      <c r="AB11" s="4">
        <v>0</v>
      </c>
      <c r="AC11" s="4">
        <v>0</v>
      </c>
      <c r="AI11" s="9">
        <f t="shared" si="0"/>
        <v>44201</v>
      </c>
      <c r="AJ11" s="9">
        <f t="shared" si="1"/>
        <v>44172</v>
      </c>
      <c r="AK11" s="9">
        <f t="shared" si="2"/>
        <v>44202</v>
      </c>
      <c r="AL11" s="9">
        <f t="shared" si="3"/>
        <v>44202</v>
      </c>
      <c r="AM11" s="10">
        <f t="shared" si="4"/>
        <v>-1</v>
      </c>
      <c r="AN11" s="11">
        <f t="shared" si="5"/>
        <v>-24</v>
      </c>
    </row>
    <row r="12" spans="1:40" hidden="1" x14ac:dyDescent="0.2">
      <c r="A12" s="1" t="s">
        <v>42</v>
      </c>
      <c r="B12" s="1" t="s">
        <v>42</v>
      </c>
      <c r="C12" s="1" t="s">
        <v>42</v>
      </c>
      <c r="D12" s="1" t="s">
        <v>78</v>
      </c>
      <c r="E12" s="3">
        <v>20004</v>
      </c>
      <c r="F12" s="1" t="s">
        <v>77</v>
      </c>
      <c r="G12" s="1" t="s">
        <v>78</v>
      </c>
      <c r="H12" s="4">
        <v>236</v>
      </c>
      <c r="I12" s="1" t="s">
        <v>90</v>
      </c>
      <c r="J12" s="1" t="s">
        <v>91</v>
      </c>
      <c r="K12" s="1" t="s">
        <v>89</v>
      </c>
      <c r="N12" s="1" t="s">
        <v>41</v>
      </c>
      <c r="O12" s="1" t="s">
        <v>42</v>
      </c>
      <c r="P12" s="3">
        <v>10</v>
      </c>
      <c r="R12" s="1" t="s">
        <v>92</v>
      </c>
      <c r="S12" s="1" t="s">
        <v>44</v>
      </c>
      <c r="X12" s="1" t="s">
        <v>82</v>
      </c>
      <c r="AB12" s="4">
        <v>0</v>
      </c>
      <c r="AC12" s="4">
        <v>0</v>
      </c>
      <c r="AI12" s="9">
        <f t="shared" si="0"/>
        <v>44201</v>
      </c>
      <c r="AJ12" s="9">
        <f t="shared" si="1"/>
        <v>44172</v>
      </c>
      <c r="AK12" s="9">
        <f t="shared" si="2"/>
        <v>44202</v>
      </c>
      <c r="AL12" s="9">
        <f t="shared" si="3"/>
        <v>44202</v>
      </c>
      <c r="AM12" s="10">
        <f t="shared" si="4"/>
        <v>-1</v>
      </c>
      <c r="AN12" s="11">
        <f t="shared" si="5"/>
        <v>-236</v>
      </c>
    </row>
    <row r="13" spans="1:40" hidden="1" x14ac:dyDescent="0.2">
      <c r="A13" s="1" t="s">
        <v>42</v>
      </c>
      <c r="B13" s="1" t="s">
        <v>42</v>
      </c>
      <c r="C13" s="1" t="s">
        <v>42</v>
      </c>
      <c r="D13" s="1" t="s">
        <v>78</v>
      </c>
      <c r="E13" s="3">
        <v>20005</v>
      </c>
      <c r="F13" s="1" t="s">
        <v>77</v>
      </c>
      <c r="G13" s="1" t="s">
        <v>78</v>
      </c>
      <c r="H13" s="4">
        <v>405.17</v>
      </c>
      <c r="I13" s="1" t="s">
        <v>93</v>
      </c>
      <c r="K13" s="1" t="s">
        <v>89</v>
      </c>
      <c r="L13" s="1" t="s">
        <v>94</v>
      </c>
      <c r="M13" s="1" t="s">
        <v>95</v>
      </c>
      <c r="N13" s="1" t="s">
        <v>41</v>
      </c>
      <c r="O13" s="1" t="s">
        <v>42</v>
      </c>
      <c r="P13" s="3">
        <v>11</v>
      </c>
      <c r="R13" s="1" t="s">
        <v>96</v>
      </c>
      <c r="S13" s="1" t="s">
        <v>44</v>
      </c>
      <c r="X13" s="1" t="s">
        <v>82</v>
      </c>
      <c r="AB13" s="4">
        <v>0</v>
      </c>
      <c r="AC13" s="4">
        <v>0</v>
      </c>
      <c r="AI13" s="9">
        <f t="shared" si="0"/>
        <v>44201</v>
      </c>
      <c r="AJ13" s="9">
        <f t="shared" si="1"/>
        <v>44172</v>
      </c>
      <c r="AK13" s="9">
        <f t="shared" si="2"/>
        <v>44202</v>
      </c>
      <c r="AL13" s="9">
        <f t="shared" si="3"/>
        <v>44202</v>
      </c>
      <c r="AM13" s="10">
        <f t="shared" si="4"/>
        <v>-1</v>
      </c>
      <c r="AN13" s="11">
        <f t="shared" si="5"/>
        <v>-405.17</v>
      </c>
    </row>
    <row r="14" spans="1:40" x14ac:dyDescent="0.2">
      <c r="A14" s="1" t="s">
        <v>97</v>
      </c>
      <c r="B14" s="1" t="s">
        <v>97</v>
      </c>
      <c r="C14" s="1" t="s">
        <v>98</v>
      </c>
      <c r="D14" s="1" t="s">
        <v>35</v>
      </c>
      <c r="E14" s="3">
        <v>57</v>
      </c>
      <c r="F14" s="1" t="s">
        <v>77</v>
      </c>
      <c r="G14" s="1" t="s">
        <v>99</v>
      </c>
      <c r="H14" s="4">
        <v>4008</v>
      </c>
      <c r="I14" s="1" t="s">
        <v>100</v>
      </c>
      <c r="J14" s="1" t="s">
        <v>101</v>
      </c>
      <c r="K14" s="1" t="s">
        <v>102</v>
      </c>
      <c r="N14" s="1" t="s">
        <v>41</v>
      </c>
      <c r="O14" s="1" t="s">
        <v>103</v>
      </c>
      <c r="P14" s="3">
        <v>21</v>
      </c>
      <c r="R14" s="1" t="s">
        <v>104</v>
      </c>
      <c r="S14" s="1" t="s">
        <v>44</v>
      </c>
      <c r="V14" s="1" t="s">
        <v>46</v>
      </c>
      <c r="W14" s="1" t="s">
        <v>47</v>
      </c>
      <c r="X14" s="1" t="s">
        <v>97</v>
      </c>
      <c r="AB14" s="4">
        <v>3900</v>
      </c>
      <c r="AC14" s="4">
        <v>858</v>
      </c>
      <c r="AF14" s="1" t="s">
        <v>105</v>
      </c>
      <c r="AI14" s="9">
        <f t="shared" si="0"/>
        <v>44179</v>
      </c>
      <c r="AJ14" s="9">
        <f t="shared" si="1"/>
        <v>44179</v>
      </c>
      <c r="AK14" s="9">
        <f t="shared" si="2"/>
        <v>44209</v>
      </c>
      <c r="AL14" s="9">
        <f t="shared" si="3"/>
        <v>44209</v>
      </c>
      <c r="AM14" s="10">
        <f t="shared" si="4"/>
        <v>-6</v>
      </c>
      <c r="AN14" s="11">
        <f t="shared" si="5"/>
        <v>-24048</v>
      </c>
    </row>
    <row r="15" spans="1:40" x14ac:dyDescent="0.2">
      <c r="A15" s="1" t="s">
        <v>106</v>
      </c>
      <c r="B15" s="1" t="s">
        <v>69</v>
      </c>
      <c r="C15" s="1" t="s">
        <v>107</v>
      </c>
      <c r="D15" s="1" t="s">
        <v>35</v>
      </c>
      <c r="E15" s="3">
        <v>541</v>
      </c>
      <c r="F15" s="1" t="s">
        <v>36</v>
      </c>
      <c r="G15" s="1" t="s">
        <v>108</v>
      </c>
      <c r="H15" s="4">
        <v>2460</v>
      </c>
      <c r="I15" s="1" t="s">
        <v>109</v>
      </c>
      <c r="J15" s="1" t="s">
        <v>110</v>
      </c>
      <c r="K15" s="1" t="s">
        <v>111</v>
      </c>
      <c r="N15" s="1" t="s">
        <v>41</v>
      </c>
      <c r="O15" s="1" t="s">
        <v>103</v>
      </c>
      <c r="P15" s="3">
        <v>22</v>
      </c>
      <c r="R15" s="1" t="s">
        <v>112</v>
      </c>
      <c r="S15" s="1" t="s">
        <v>44</v>
      </c>
      <c r="T15" s="1" t="s">
        <v>113</v>
      </c>
      <c r="V15" s="1" t="s">
        <v>46</v>
      </c>
      <c r="W15" s="1" t="s">
        <v>47</v>
      </c>
      <c r="X15" s="1" t="s">
        <v>107</v>
      </c>
      <c r="AB15" s="4">
        <v>2460</v>
      </c>
      <c r="AC15" s="4">
        <v>541.20000000000005</v>
      </c>
      <c r="AF15" s="1" t="s">
        <v>114</v>
      </c>
      <c r="AI15" s="9">
        <f t="shared" si="0"/>
        <v>44227</v>
      </c>
      <c r="AJ15" s="9">
        <f t="shared" si="1"/>
        <v>44149</v>
      </c>
      <c r="AK15" s="9">
        <f t="shared" si="2"/>
        <v>44179</v>
      </c>
      <c r="AL15" s="9">
        <f t="shared" si="3"/>
        <v>44227</v>
      </c>
      <c r="AM15" s="10">
        <f t="shared" si="4"/>
        <v>-24</v>
      </c>
      <c r="AN15" s="11">
        <f t="shared" si="5"/>
        <v>-59040</v>
      </c>
    </row>
    <row r="16" spans="1:40" hidden="1" x14ac:dyDescent="0.2">
      <c r="A16" s="1" t="s">
        <v>103</v>
      </c>
      <c r="B16" s="1" t="s">
        <v>103</v>
      </c>
      <c r="C16" s="1" t="s">
        <v>103</v>
      </c>
      <c r="D16" s="1" t="s">
        <v>78</v>
      </c>
      <c r="E16" s="3">
        <v>20007</v>
      </c>
      <c r="F16" s="1" t="s">
        <v>77</v>
      </c>
      <c r="G16" s="1" t="s">
        <v>78</v>
      </c>
      <c r="H16" s="4">
        <v>638.74</v>
      </c>
      <c r="I16" s="1" t="s">
        <v>115</v>
      </c>
      <c r="K16" s="1" t="s">
        <v>102</v>
      </c>
      <c r="N16" s="1" t="s">
        <v>116</v>
      </c>
      <c r="O16" s="1" t="s">
        <v>103</v>
      </c>
      <c r="P16" s="3">
        <v>13</v>
      </c>
      <c r="R16" s="1" t="s">
        <v>117</v>
      </c>
      <c r="S16" s="1" t="s">
        <v>44</v>
      </c>
      <c r="X16" s="1" t="s">
        <v>82</v>
      </c>
      <c r="AB16" s="4">
        <v>0</v>
      </c>
      <c r="AC16" s="4">
        <v>0</v>
      </c>
      <c r="AI16" s="9">
        <f t="shared" si="0"/>
        <v>44203</v>
      </c>
      <c r="AJ16" s="9">
        <f t="shared" si="1"/>
        <v>44172</v>
      </c>
      <c r="AK16" s="9">
        <f t="shared" si="2"/>
        <v>44202</v>
      </c>
      <c r="AL16" s="9">
        <f t="shared" si="3"/>
        <v>44203</v>
      </c>
      <c r="AM16" s="10">
        <f t="shared" si="4"/>
        <v>0</v>
      </c>
      <c r="AN16" s="11">
        <f t="shared" si="5"/>
        <v>0</v>
      </c>
    </row>
    <row r="17" spans="1:40" hidden="1" x14ac:dyDescent="0.2">
      <c r="A17" s="1" t="s">
        <v>103</v>
      </c>
      <c r="B17" s="1" t="s">
        <v>103</v>
      </c>
      <c r="C17" s="1" t="s">
        <v>103</v>
      </c>
      <c r="D17" s="1" t="s">
        <v>78</v>
      </c>
      <c r="E17" s="3">
        <v>20008</v>
      </c>
      <c r="F17" s="1" t="s">
        <v>77</v>
      </c>
      <c r="G17" s="1" t="s">
        <v>78</v>
      </c>
      <c r="H17" s="4">
        <v>3935.9</v>
      </c>
      <c r="I17" s="1" t="s">
        <v>115</v>
      </c>
      <c r="K17" s="1" t="s">
        <v>102</v>
      </c>
      <c r="N17" s="1" t="s">
        <v>116</v>
      </c>
      <c r="O17" s="1" t="s">
        <v>103</v>
      </c>
      <c r="P17" s="3">
        <v>13</v>
      </c>
      <c r="R17" s="1" t="s">
        <v>118</v>
      </c>
      <c r="S17" s="1" t="s">
        <v>44</v>
      </c>
      <c r="X17" s="1" t="s">
        <v>82</v>
      </c>
      <c r="AB17" s="4">
        <v>0</v>
      </c>
      <c r="AC17" s="4">
        <v>0</v>
      </c>
      <c r="AI17" s="9">
        <f t="shared" si="0"/>
        <v>44203</v>
      </c>
      <c r="AJ17" s="9">
        <f t="shared" si="1"/>
        <v>44172</v>
      </c>
      <c r="AK17" s="9">
        <f t="shared" si="2"/>
        <v>44202</v>
      </c>
      <c r="AL17" s="9">
        <f t="shared" si="3"/>
        <v>44203</v>
      </c>
      <c r="AM17" s="10">
        <f t="shared" si="4"/>
        <v>0</v>
      </c>
      <c r="AN17" s="11">
        <f t="shared" si="5"/>
        <v>0</v>
      </c>
    </row>
    <row r="18" spans="1:40" hidden="1" x14ac:dyDescent="0.2">
      <c r="A18" s="1" t="s">
        <v>103</v>
      </c>
      <c r="B18" s="1" t="s">
        <v>103</v>
      </c>
      <c r="C18" s="1" t="s">
        <v>103</v>
      </c>
      <c r="D18" s="1" t="s">
        <v>78</v>
      </c>
      <c r="E18" s="3">
        <v>20009</v>
      </c>
      <c r="F18" s="1" t="s">
        <v>77</v>
      </c>
      <c r="G18" s="1" t="s">
        <v>78</v>
      </c>
      <c r="H18" s="4">
        <v>347.83</v>
      </c>
      <c r="I18" s="1" t="s">
        <v>119</v>
      </c>
      <c r="K18" s="1" t="s">
        <v>102</v>
      </c>
      <c r="N18" s="1" t="s">
        <v>116</v>
      </c>
      <c r="O18" s="1" t="s">
        <v>103</v>
      </c>
      <c r="P18" s="3">
        <v>14</v>
      </c>
      <c r="R18" s="1" t="s">
        <v>120</v>
      </c>
      <c r="S18" s="1" t="s">
        <v>44</v>
      </c>
      <c r="X18" s="1" t="s">
        <v>82</v>
      </c>
      <c r="AB18" s="4">
        <v>0</v>
      </c>
      <c r="AC18" s="4">
        <v>0</v>
      </c>
      <c r="AI18" s="9">
        <f t="shared" si="0"/>
        <v>44203</v>
      </c>
      <c r="AJ18" s="9">
        <f t="shared" si="1"/>
        <v>44172</v>
      </c>
      <c r="AK18" s="9">
        <f t="shared" si="2"/>
        <v>44202</v>
      </c>
      <c r="AL18" s="9">
        <f t="shared" si="3"/>
        <v>44203</v>
      </c>
      <c r="AM18" s="10">
        <f t="shared" si="4"/>
        <v>0</v>
      </c>
      <c r="AN18" s="11">
        <f t="shared" si="5"/>
        <v>0</v>
      </c>
    </row>
    <row r="19" spans="1:40" hidden="1" x14ac:dyDescent="0.2">
      <c r="A19" s="1" t="s">
        <v>103</v>
      </c>
      <c r="B19" s="1" t="s">
        <v>103</v>
      </c>
      <c r="C19" s="1" t="s">
        <v>103</v>
      </c>
      <c r="D19" s="1" t="s">
        <v>78</v>
      </c>
      <c r="E19" s="3">
        <v>20010</v>
      </c>
      <c r="F19" s="1" t="s">
        <v>77</v>
      </c>
      <c r="G19" s="1" t="s">
        <v>78</v>
      </c>
      <c r="H19" s="4">
        <v>18.86</v>
      </c>
      <c r="I19" s="1" t="s">
        <v>121</v>
      </c>
      <c r="K19" s="1" t="s">
        <v>102</v>
      </c>
      <c r="N19" s="1" t="s">
        <v>116</v>
      </c>
      <c r="O19" s="1" t="s">
        <v>103</v>
      </c>
      <c r="P19" s="3">
        <v>15</v>
      </c>
      <c r="R19" s="1" t="s">
        <v>122</v>
      </c>
      <c r="S19" s="1" t="s">
        <v>44</v>
      </c>
      <c r="X19" s="1" t="s">
        <v>82</v>
      </c>
      <c r="AB19" s="4">
        <v>0</v>
      </c>
      <c r="AC19" s="4">
        <v>0</v>
      </c>
      <c r="AI19" s="9">
        <f t="shared" si="0"/>
        <v>44203</v>
      </c>
      <c r="AJ19" s="9">
        <f t="shared" si="1"/>
        <v>44172</v>
      </c>
      <c r="AK19" s="9">
        <f t="shared" si="2"/>
        <v>44202</v>
      </c>
      <c r="AL19" s="9">
        <f t="shared" si="3"/>
        <v>44203</v>
      </c>
      <c r="AM19" s="10">
        <f t="shared" si="4"/>
        <v>0</v>
      </c>
      <c r="AN19" s="11">
        <f t="shared" si="5"/>
        <v>0</v>
      </c>
    </row>
    <row r="20" spans="1:40" hidden="1" x14ac:dyDescent="0.2">
      <c r="A20" s="1" t="s">
        <v>103</v>
      </c>
      <c r="B20" s="1" t="s">
        <v>103</v>
      </c>
      <c r="C20" s="1" t="s">
        <v>103</v>
      </c>
      <c r="D20" s="1" t="s">
        <v>78</v>
      </c>
      <c r="E20" s="3">
        <v>20011</v>
      </c>
      <c r="F20" s="1" t="s">
        <v>77</v>
      </c>
      <c r="G20" s="1" t="s">
        <v>78</v>
      </c>
      <c r="H20" s="4">
        <v>151</v>
      </c>
      <c r="I20" s="1" t="s">
        <v>123</v>
      </c>
      <c r="K20" s="1" t="s">
        <v>102</v>
      </c>
      <c r="N20" s="1" t="s">
        <v>116</v>
      </c>
      <c r="O20" s="1" t="s">
        <v>103</v>
      </c>
      <c r="P20" s="3">
        <v>16</v>
      </c>
      <c r="R20" s="1" t="s">
        <v>124</v>
      </c>
      <c r="S20" s="1" t="s">
        <v>44</v>
      </c>
      <c r="X20" s="1" t="s">
        <v>82</v>
      </c>
      <c r="AB20" s="4">
        <v>0</v>
      </c>
      <c r="AC20" s="4">
        <v>0</v>
      </c>
      <c r="AI20" s="9">
        <f t="shared" si="0"/>
        <v>44203</v>
      </c>
      <c r="AJ20" s="9">
        <f t="shared" si="1"/>
        <v>44172</v>
      </c>
      <c r="AK20" s="9">
        <f t="shared" si="2"/>
        <v>44202</v>
      </c>
      <c r="AL20" s="9">
        <f t="shared" si="3"/>
        <v>44203</v>
      </c>
      <c r="AM20" s="10">
        <f t="shared" si="4"/>
        <v>0</v>
      </c>
      <c r="AN20" s="11">
        <f t="shared" si="5"/>
        <v>0</v>
      </c>
    </row>
    <row r="21" spans="1:40" hidden="1" x14ac:dyDescent="0.2">
      <c r="A21" s="1" t="s">
        <v>103</v>
      </c>
      <c r="B21" s="1" t="s">
        <v>103</v>
      </c>
      <c r="C21" s="1" t="s">
        <v>103</v>
      </c>
      <c r="D21" s="1" t="s">
        <v>78</v>
      </c>
      <c r="E21" s="3">
        <v>20012</v>
      </c>
      <c r="F21" s="1" t="s">
        <v>77</v>
      </c>
      <c r="G21" s="1" t="s">
        <v>78</v>
      </c>
      <c r="H21" s="4">
        <v>86.38</v>
      </c>
      <c r="I21" s="1" t="s">
        <v>125</v>
      </c>
      <c r="K21" s="1" t="s">
        <v>102</v>
      </c>
      <c r="N21" s="1" t="s">
        <v>116</v>
      </c>
      <c r="O21" s="1" t="s">
        <v>103</v>
      </c>
      <c r="P21" s="3">
        <v>17</v>
      </c>
      <c r="R21" s="1" t="s">
        <v>126</v>
      </c>
      <c r="S21" s="1" t="s">
        <v>44</v>
      </c>
      <c r="X21" s="1" t="s">
        <v>82</v>
      </c>
      <c r="AB21" s="4">
        <v>0</v>
      </c>
      <c r="AC21" s="4">
        <v>0</v>
      </c>
      <c r="AI21" s="9">
        <f t="shared" si="0"/>
        <v>44203</v>
      </c>
      <c r="AJ21" s="9">
        <f t="shared" si="1"/>
        <v>44172</v>
      </c>
      <c r="AK21" s="9">
        <f t="shared" si="2"/>
        <v>44202</v>
      </c>
      <c r="AL21" s="9">
        <f t="shared" si="3"/>
        <v>44203</v>
      </c>
      <c r="AM21" s="10">
        <f t="shared" si="4"/>
        <v>0</v>
      </c>
      <c r="AN21" s="11">
        <f t="shared" si="5"/>
        <v>0</v>
      </c>
    </row>
    <row r="22" spans="1:40" hidden="1" x14ac:dyDescent="0.2">
      <c r="A22" s="1" t="s">
        <v>103</v>
      </c>
      <c r="B22" s="1" t="s">
        <v>103</v>
      </c>
      <c r="C22" s="1" t="s">
        <v>103</v>
      </c>
      <c r="D22" s="1" t="s">
        <v>78</v>
      </c>
      <c r="E22" s="3">
        <v>20013</v>
      </c>
      <c r="F22" s="1" t="s">
        <v>77</v>
      </c>
      <c r="G22" s="1" t="s">
        <v>78</v>
      </c>
      <c r="H22" s="4">
        <v>1909.17</v>
      </c>
      <c r="I22" s="1" t="s">
        <v>127</v>
      </c>
      <c r="K22" s="1" t="s">
        <v>102</v>
      </c>
      <c r="N22" s="1" t="s">
        <v>116</v>
      </c>
      <c r="O22" s="1" t="s">
        <v>103</v>
      </c>
      <c r="P22" s="3">
        <v>18</v>
      </c>
      <c r="R22" s="1" t="s">
        <v>128</v>
      </c>
      <c r="S22" s="1" t="s">
        <v>44</v>
      </c>
      <c r="X22" s="1" t="s">
        <v>82</v>
      </c>
      <c r="AB22" s="4">
        <v>0</v>
      </c>
      <c r="AC22" s="4">
        <v>0</v>
      </c>
      <c r="AI22" s="9">
        <f t="shared" si="0"/>
        <v>44203</v>
      </c>
      <c r="AJ22" s="9">
        <f t="shared" si="1"/>
        <v>44172</v>
      </c>
      <c r="AK22" s="9">
        <f t="shared" si="2"/>
        <v>44202</v>
      </c>
      <c r="AL22" s="9">
        <f t="shared" si="3"/>
        <v>44203</v>
      </c>
      <c r="AM22" s="10">
        <f t="shared" si="4"/>
        <v>0</v>
      </c>
      <c r="AN22" s="11">
        <f t="shared" si="5"/>
        <v>0</v>
      </c>
    </row>
    <row r="23" spans="1:40" hidden="1" x14ac:dyDescent="0.2">
      <c r="A23" s="1" t="s">
        <v>103</v>
      </c>
      <c r="B23" s="1" t="s">
        <v>103</v>
      </c>
      <c r="C23" s="1" t="s">
        <v>103</v>
      </c>
      <c r="D23" s="1" t="s">
        <v>78</v>
      </c>
      <c r="E23" s="3">
        <v>20014</v>
      </c>
      <c r="F23" s="1" t="s">
        <v>77</v>
      </c>
      <c r="G23" s="1" t="s">
        <v>78</v>
      </c>
      <c r="H23" s="4">
        <v>11203.69</v>
      </c>
      <c r="I23" s="1" t="s">
        <v>127</v>
      </c>
      <c r="K23" s="1" t="s">
        <v>102</v>
      </c>
      <c r="N23" s="1" t="s">
        <v>116</v>
      </c>
      <c r="O23" s="1" t="s">
        <v>103</v>
      </c>
      <c r="P23" s="3">
        <v>19</v>
      </c>
      <c r="R23" s="1" t="s">
        <v>129</v>
      </c>
      <c r="S23" s="1" t="s">
        <v>44</v>
      </c>
      <c r="X23" s="1" t="s">
        <v>82</v>
      </c>
      <c r="AB23" s="4">
        <v>0</v>
      </c>
      <c r="AC23" s="4">
        <v>0</v>
      </c>
      <c r="AI23" s="9">
        <f t="shared" si="0"/>
        <v>44203</v>
      </c>
      <c r="AJ23" s="9">
        <f t="shared" si="1"/>
        <v>44172</v>
      </c>
      <c r="AK23" s="9">
        <f t="shared" si="2"/>
        <v>44202</v>
      </c>
      <c r="AL23" s="9">
        <f t="shared" si="3"/>
        <v>44203</v>
      </c>
      <c r="AM23" s="10">
        <f t="shared" si="4"/>
        <v>0</v>
      </c>
      <c r="AN23" s="11">
        <f t="shared" si="5"/>
        <v>0</v>
      </c>
    </row>
    <row r="24" spans="1:40" hidden="1" x14ac:dyDescent="0.2">
      <c r="A24" s="1" t="s">
        <v>103</v>
      </c>
      <c r="B24" s="1" t="s">
        <v>103</v>
      </c>
      <c r="C24" s="1" t="s">
        <v>103</v>
      </c>
      <c r="D24" s="1" t="s">
        <v>78</v>
      </c>
      <c r="E24" s="3">
        <v>20015</v>
      </c>
      <c r="F24" s="1" t="s">
        <v>77</v>
      </c>
      <c r="G24" s="1" t="s">
        <v>78</v>
      </c>
      <c r="H24" s="4">
        <v>8291.81</v>
      </c>
      <c r="I24" s="1" t="s">
        <v>130</v>
      </c>
      <c r="K24" s="1" t="s">
        <v>131</v>
      </c>
      <c r="N24" s="1" t="s">
        <v>116</v>
      </c>
      <c r="O24" s="1" t="s">
        <v>103</v>
      </c>
      <c r="P24" s="3">
        <v>20</v>
      </c>
      <c r="R24" s="1" t="s">
        <v>132</v>
      </c>
      <c r="S24" s="1" t="s">
        <v>44</v>
      </c>
      <c r="X24" s="1" t="s">
        <v>82</v>
      </c>
      <c r="AB24" s="4">
        <v>0</v>
      </c>
      <c r="AC24" s="4">
        <v>0</v>
      </c>
      <c r="AI24" s="9">
        <f t="shared" si="0"/>
        <v>44203</v>
      </c>
      <c r="AJ24" s="9">
        <f t="shared" si="1"/>
        <v>44172</v>
      </c>
      <c r="AK24" s="9">
        <f t="shared" si="2"/>
        <v>44202</v>
      </c>
      <c r="AL24" s="9">
        <f t="shared" si="3"/>
        <v>44203</v>
      </c>
      <c r="AM24" s="10">
        <f t="shared" si="4"/>
        <v>0</v>
      </c>
      <c r="AN24" s="11">
        <f t="shared" si="5"/>
        <v>0</v>
      </c>
    </row>
    <row r="25" spans="1:40" x14ac:dyDescent="0.2">
      <c r="A25" s="1" t="s">
        <v>133</v>
      </c>
      <c r="B25" s="1" t="s">
        <v>134</v>
      </c>
      <c r="C25" s="1" t="s">
        <v>103</v>
      </c>
      <c r="D25" s="1" t="s">
        <v>35</v>
      </c>
      <c r="E25" s="3">
        <v>1</v>
      </c>
      <c r="F25" s="1" t="s">
        <v>36</v>
      </c>
      <c r="G25" s="1" t="s">
        <v>135</v>
      </c>
      <c r="H25" s="4">
        <v>2365.3000000000002</v>
      </c>
      <c r="I25" s="1" t="s">
        <v>136</v>
      </c>
      <c r="J25" s="1" t="s">
        <v>137</v>
      </c>
      <c r="K25" s="1" t="s">
        <v>89</v>
      </c>
      <c r="N25" s="1" t="s">
        <v>41</v>
      </c>
      <c r="O25" s="1" t="s">
        <v>138</v>
      </c>
      <c r="P25" s="3">
        <v>26</v>
      </c>
      <c r="R25" s="1" t="s">
        <v>139</v>
      </c>
      <c r="S25" s="1" t="s">
        <v>44</v>
      </c>
      <c r="V25" s="1" t="s">
        <v>46</v>
      </c>
      <c r="W25" s="1" t="s">
        <v>47</v>
      </c>
      <c r="X25" s="1" t="s">
        <v>134</v>
      </c>
      <c r="AB25" s="4">
        <v>2365.3000000000002</v>
      </c>
      <c r="AC25" s="4">
        <v>520.37</v>
      </c>
      <c r="AF25" s="1" t="s">
        <v>140</v>
      </c>
      <c r="AI25" s="9">
        <f t="shared" si="0"/>
        <v>44222</v>
      </c>
      <c r="AJ25" s="9">
        <f t="shared" si="1"/>
        <v>44202</v>
      </c>
      <c r="AK25" s="9">
        <f t="shared" si="2"/>
        <v>44232</v>
      </c>
      <c r="AL25" s="9">
        <f t="shared" si="3"/>
        <v>44232</v>
      </c>
      <c r="AM25" s="10">
        <f t="shared" si="4"/>
        <v>-25</v>
      </c>
      <c r="AN25" s="11">
        <f t="shared" si="5"/>
        <v>-59132.500000000007</v>
      </c>
    </row>
    <row r="26" spans="1:40" x14ac:dyDescent="0.2">
      <c r="A26" s="1" t="s">
        <v>141</v>
      </c>
      <c r="B26" s="1" t="s">
        <v>142</v>
      </c>
      <c r="C26" s="1" t="s">
        <v>143</v>
      </c>
      <c r="D26" s="1" t="s">
        <v>35</v>
      </c>
      <c r="E26" s="3">
        <v>561</v>
      </c>
      <c r="F26" s="1" t="s">
        <v>36</v>
      </c>
      <c r="G26" s="1" t="s">
        <v>144</v>
      </c>
      <c r="H26" s="4">
        <v>60.89</v>
      </c>
      <c r="I26" s="1" t="s">
        <v>145</v>
      </c>
      <c r="J26" s="1" t="s">
        <v>146</v>
      </c>
      <c r="K26" s="1" t="s">
        <v>147</v>
      </c>
      <c r="L26" s="1" t="s">
        <v>148</v>
      </c>
      <c r="M26" s="1" t="s">
        <v>149</v>
      </c>
      <c r="N26" s="1" t="s">
        <v>41</v>
      </c>
      <c r="O26" s="1" t="s">
        <v>138</v>
      </c>
      <c r="P26" s="3">
        <v>23</v>
      </c>
      <c r="R26" s="1" t="s">
        <v>150</v>
      </c>
      <c r="S26" s="1" t="s">
        <v>44</v>
      </c>
      <c r="T26" s="1" t="s">
        <v>151</v>
      </c>
      <c r="V26" s="1" t="s">
        <v>65</v>
      </c>
      <c r="W26" s="1" t="s">
        <v>66</v>
      </c>
      <c r="X26" s="1" t="s">
        <v>82</v>
      </c>
      <c r="AB26" s="4">
        <v>60.89</v>
      </c>
      <c r="AC26" s="4">
        <v>6.09</v>
      </c>
      <c r="AF26" s="1" t="s">
        <v>152</v>
      </c>
      <c r="AI26" s="9">
        <f t="shared" si="0"/>
        <v>44195</v>
      </c>
      <c r="AJ26" s="9">
        <f t="shared" si="1"/>
        <v>44172</v>
      </c>
      <c r="AK26" s="9">
        <f t="shared" si="2"/>
        <v>44202</v>
      </c>
      <c r="AL26" s="9">
        <f t="shared" si="3"/>
        <v>44202</v>
      </c>
      <c r="AM26" s="10">
        <f t="shared" si="4"/>
        <v>5</v>
      </c>
      <c r="AN26" s="11">
        <f t="shared" si="5"/>
        <v>304.45</v>
      </c>
    </row>
    <row r="27" spans="1:40" x14ac:dyDescent="0.2">
      <c r="A27" s="1" t="s">
        <v>141</v>
      </c>
      <c r="B27" s="1" t="s">
        <v>142</v>
      </c>
      <c r="C27" s="1" t="s">
        <v>153</v>
      </c>
      <c r="D27" s="1" t="s">
        <v>35</v>
      </c>
      <c r="E27" s="3">
        <v>563</v>
      </c>
      <c r="F27" s="1" t="s">
        <v>36</v>
      </c>
      <c r="G27" s="1" t="s">
        <v>154</v>
      </c>
      <c r="H27" s="4">
        <v>140.81</v>
      </c>
      <c r="I27" s="1" t="s">
        <v>145</v>
      </c>
      <c r="J27" s="1" t="s">
        <v>146</v>
      </c>
      <c r="K27" s="1" t="s">
        <v>147</v>
      </c>
      <c r="L27" s="1" t="s">
        <v>148</v>
      </c>
      <c r="M27" s="1" t="s">
        <v>149</v>
      </c>
      <c r="N27" s="1" t="s">
        <v>41</v>
      </c>
      <c r="O27" s="1" t="s">
        <v>138</v>
      </c>
      <c r="P27" s="3">
        <v>23</v>
      </c>
      <c r="R27" s="1" t="s">
        <v>155</v>
      </c>
      <c r="S27" s="1" t="s">
        <v>44</v>
      </c>
      <c r="T27" s="1" t="s">
        <v>151</v>
      </c>
      <c r="V27" s="1" t="s">
        <v>65</v>
      </c>
      <c r="W27" s="1" t="s">
        <v>66</v>
      </c>
      <c r="X27" s="1" t="s">
        <v>82</v>
      </c>
      <c r="AB27" s="4">
        <v>140.81</v>
      </c>
      <c r="AC27" s="4">
        <v>15.24</v>
      </c>
      <c r="AF27" s="1" t="s">
        <v>156</v>
      </c>
      <c r="AI27" s="9">
        <f t="shared" si="0"/>
        <v>44195</v>
      </c>
      <c r="AJ27" s="9">
        <f t="shared" si="1"/>
        <v>44172</v>
      </c>
      <c r="AK27" s="9">
        <f t="shared" si="2"/>
        <v>44202</v>
      </c>
      <c r="AL27" s="9">
        <f t="shared" si="3"/>
        <v>44202</v>
      </c>
      <c r="AM27" s="10">
        <f t="shared" si="4"/>
        <v>5</v>
      </c>
      <c r="AN27" s="11">
        <f t="shared" si="5"/>
        <v>704.05</v>
      </c>
    </row>
    <row r="28" spans="1:40" x14ac:dyDescent="0.2">
      <c r="A28" s="1" t="s">
        <v>157</v>
      </c>
      <c r="B28" s="1" t="s">
        <v>142</v>
      </c>
      <c r="C28" s="1" t="s">
        <v>158</v>
      </c>
      <c r="D28" s="1" t="s">
        <v>35</v>
      </c>
      <c r="E28" s="3">
        <v>565</v>
      </c>
      <c r="F28" s="1" t="s">
        <v>36</v>
      </c>
      <c r="G28" s="1" t="s">
        <v>159</v>
      </c>
      <c r="H28" s="4">
        <v>796.65</v>
      </c>
      <c r="I28" s="1" t="s">
        <v>160</v>
      </c>
      <c r="J28" s="1" t="s">
        <v>161</v>
      </c>
      <c r="K28" s="1" t="s">
        <v>111</v>
      </c>
      <c r="L28" s="1" t="s">
        <v>148</v>
      </c>
      <c r="M28" s="1" t="s">
        <v>162</v>
      </c>
      <c r="N28" s="1" t="s">
        <v>41</v>
      </c>
      <c r="O28" s="1" t="s">
        <v>138</v>
      </c>
      <c r="P28" s="3">
        <v>25</v>
      </c>
      <c r="R28" s="1" t="s">
        <v>163</v>
      </c>
      <c r="S28" s="1" t="s">
        <v>44</v>
      </c>
      <c r="T28" s="1" t="s">
        <v>164</v>
      </c>
      <c r="V28" s="1" t="s">
        <v>46</v>
      </c>
      <c r="W28" s="1" t="s">
        <v>47</v>
      </c>
      <c r="X28" s="1" t="s">
        <v>143</v>
      </c>
      <c r="AB28" s="4">
        <v>796.65</v>
      </c>
      <c r="AC28" s="4">
        <v>175.26</v>
      </c>
      <c r="AF28" s="1" t="s">
        <v>165</v>
      </c>
      <c r="AI28" s="9">
        <f t="shared" si="0"/>
        <v>44225</v>
      </c>
      <c r="AJ28" s="9">
        <f t="shared" si="1"/>
        <v>44174</v>
      </c>
      <c r="AK28" s="9">
        <f t="shared" si="2"/>
        <v>44204</v>
      </c>
      <c r="AL28" s="9">
        <f t="shared" si="3"/>
        <v>44225</v>
      </c>
      <c r="AM28" s="10">
        <f t="shared" si="4"/>
        <v>-18</v>
      </c>
      <c r="AN28" s="11">
        <f t="shared" si="5"/>
        <v>-14339.699999999999</v>
      </c>
    </row>
    <row r="29" spans="1:40" x14ac:dyDescent="0.2">
      <c r="A29" s="1" t="s">
        <v>106</v>
      </c>
      <c r="B29" s="1" t="s">
        <v>98</v>
      </c>
      <c r="C29" s="1" t="s">
        <v>98</v>
      </c>
      <c r="D29" s="1" t="s">
        <v>35</v>
      </c>
      <c r="E29" s="3">
        <v>579</v>
      </c>
      <c r="F29" s="1" t="s">
        <v>36</v>
      </c>
      <c r="G29" s="1" t="s">
        <v>166</v>
      </c>
      <c r="H29" s="4">
        <v>9.69</v>
      </c>
      <c r="I29" s="1" t="s">
        <v>145</v>
      </c>
      <c r="J29" s="1" t="s">
        <v>146</v>
      </c>
      <c r="K29" s="1" t="s">
        <v>147</v>
      </c>
      <c r="L29" s="1" t="s">
        <v>148</v>
      </c>
      <c r="M29" s="1" t="s">
        <v>149</v>
      </c>
      <c r="N29" s="1" t="s">
        <v>41</v>
      </c>
      <c r="O29" s="1" t="s">
        <v>138</v>
      </c>
      <c r="P29" s="3">
        <v>23</v>
      </c>
      <c r="R29" s="1" t="s">
        <v>167</v>
      </c>
      <c r="S29" s="1" t="s">
        <v>44</v>
      </c>
      <c r="T29" s="1" t="s">
        <v>151</v>
      </c>
      <c r="V29" s="1" t="s">
        <v>65</v>
      </c>
      <c r="W29" s="1" t="s">
        <v>66</v>
      </c>
      <c r="X29" s="1" t="s">
        <v>98</v>
      </c>
      <c r="AB29" s="4">
        <v>9.69</v>
      </c>
      <c r="AC29" s="4">
        <v>2.13</v>
      </c>
      <c r="AF29" s="1" t="s">
        <v>156</v>
      </c>
      <c r="AI29" s="9">
        <f t="shared" si="0"/>
        <v>44227</v>
      </c>
      <c r="AJ29" s="9">
        <f t="shared" si="1"/>
        <v>44196</v>
      </c>
      <c r="AK29" s="9">
        <f t="shared" si="2"/>
        <v>44226</v>
      </c>
      <c r="AL29" s="9">
        <f t="shared" si="3"/>
        <v>44227</v>
      </c>
      <c r="AM29" s="10">
        <f t="shared" si="4"/>
        <v>-20</v>
      </c>
      <c r="AN29" s="11">
        <f t="shared" si="5"/>
        <v>-193.79999999999998</v>
      </c>
    </row>
    <row r="30" spans="1:40" x14ac:dyDescent="0.2">
      <c r="A30" s="1" t="s">
        <v>106</v>
      </c>
      <c r="B30" s="1" t="s">
        <v>98</v>
      </c>
      <c r="C30" s="1" t="s">
        <v>98</v>
      </c>
      <c r="D30" s="1" t="s">
        <v>35</v>
      </c>
      <c r="E30" s="3">
        <v>580</v>
      </c>
      <c r="F30" s="1" t="s">
        <v>36</v>
      </c>
      <c r="G30" s="1" t="s">
        <v>168</v>
      </c>
      <c r="H30" s="4">
        <v>884.85</v>
      </c>
      <c r="I30" s="1" t="s">
        <v>145</v>
      </c>
      <c r="J30" s="1" t="s">
        <v>146</v>
      </c>
      <c r="K30" s="1" t="s">
        <v>147</v>
      </c>
      <c r="L30" s="1" t="s">
        <v>148</v>
      </c>
      <c r="M30" s="1" t="s">
        <v>149</v>
      </c>
      <c r="N30" s="1" t="s">
        <v>41</v>
      </c>
      <c r="O30" s="1" t="s">
        <v>138</v>
      </c>
      <c r="P30" s="3">
        <v>23</v>
      </c>
      <c r="R30" s="1" t="s">
        <v>169</v>
      </c>
      <c r="S30" s="1" t="s">
        <v>44</v>
      </c>
      <c r="T30" s="1" t="s">
        <v>151</v>
      </c>
      <c r="V30" s="1" t="s">
        <v>65</v>
      </c>
      <c r="W30" s="1" t="s">
        <v>66</v>
      </c>
      <c r="X30" s="1" t="s">
        <v>98</v>
      </c>
      <c r="AB30" s="4">
        <v>884.85</v>
      </c>
      <c r="AC30" s="4">
        <v>118.42</v>
      </c>
      <c r="AF30" s="1" t="s">
        <v>152</v>
      </c>
      <c r="AI30" s="9">
        <f t="shared" si="0"/>
        <v>44227</v>
      </c>
      <c r="AJ30" s="9">
        <f t="shared" si="1"/>
        <v>44196</v>
      </c>
      <c r="AK30" s="9">
        <f t="shared" si="2"/>
        <v>44226</v>
      </c>
      <c r="AL30" s="9">
        <f t="shared" si="3"/>
        <v>44227</v>
      </c>
      <c r="AM30" s="10">
        <f t="shared" si="4"/>
        <v>-20</v>
      </c>
      <c r="AN30" s="11">
        <f t="shared" si="5"/>
        <v>-17697</v>
      </c>
    </row>
    <row r="31" spans="1:40" x14ac:dyDescent="0.2">
      <c r="A31" s="1" t="s">
        <v>98</v>
      </c>
      <c r="B31" s="1" t="s">
        <v>170</v>
      </c>
      <c r="C31" s="1" t="s">
        <v>98</v>
      </c>
      <c r="D31" s="1" t="s">
        <v>35</v>
      </c>
      <c r="E31" s="3">
        <v>581</v>
      </c>
      <c r="F31" s="1" t="s">
        <v>36</v>
      </c>
      <c r="G31" s="1" t="s">
        <v>171</v>
      </c>
      <c r="H31" s="4">
        <v>2964</v>
      </c>
      <c r="I31" s="1" t="s">
        <v>172</v>
      </c>
      <c r="J31" s="1" t="s">
        <v>173</v>
      </c>
      <c r="K31" s="1" t="s">
        <v>174</v>
      </c>
      <c r="L31" s="1" t="s">
        <v>175</v>
      </c>
      <c r="M31" s="1" t="s">
        <v>176</v>
      </c>
      <c r="N31" s="1" t="s">
        <v>41</v>
      </c>
      <c r="O31" s="1" t="s">
        <v>138</v>
      </c>
      <c r="P31" s="3">
        <v>24</v>
      </c>
      <c r="R31" s="1" t="s">
        <v>177</v>
      </c>
      <c r="S31" s="1" t="s">
        <v>44</v>
      </c>
      <c r="T31" s="1" t="s">
        <v>178</v>
      </c>
      <c r="V31" s="1" t="s">
        <v>65</v>
      </c>
      <c r="W31" s="1" t="s">
        <v>66</v>
      </c>
      <c r="X31" s="1" t="s">
        <v>170</v>
      </c>
      <c r="AB31" s="4">
        <v>2964</v>
      </c>
      <c r="AC31" s="4">
        <v>0</v>
      </c>
      <c r="AF31" s="1" t="s">
        <v>67</v>
      </c>
      <c r="AI31" s="9">
        <f t="shared" si="0"/>
        <v>44196</v>
      </c>
      <c r="AJ31" s="9">
        <f t="shared" si="1"/>
        <v>44182</v>
      </c>
      <c r="AK31" s="9">
        <f t="shared" si="2"/>
        <v>44212</v>
      </c>
      <c r="AL31" s="9">
        <f t="shared" si="3"/>
        <v>44212</v>
      </c>
      <c r="AM31" s="10">
        <f t="shared" si="4"/>
        <v>-5</v>
      </c>
      <c r="AN31" s="11">
        <f t="shared" si="5"/>
        <v>-14820</v>
      </c>
    </row>
    <row r="32" spans="1:40" x14ac:dyDescent="0.2">
      <c r="A32" s="1" t="s">
        <v>106</v>
      </c>
      <c r="B32" s="1" t="s">
        <v>179</v>
      </c>
      <c r="C32" s="1" t="s">
        <v>180</v>
      </c>
      <c r="D32" s="1" t="s">
        <v>35</v>
      </c>
      <c r="E32" s="3">
        <v>1</v>
      </c>
      <c r="F32" s="1" t="s">
        <v>77</v>
      </c>
      <c r="G32" s="1" t="s">
        <v>181</v>
      </c>
      <c r="H32" s="4">
        <v>1870.4</v>
      </c>
      <c r="I32" s="1" t="s">
        <v>182</v>
      </c>
      <c r="J32" s="1" t="s">
        <v>183</v>
      </c>
      <c r="K32" s="1" t="s">
        <v>102</v>
      </c>
      <c r="L32" s="1" t="s">
        <v>148</v>
      </c>
      <c r="M32" s="1" t="s">
        <v>184</v>
      </c>
      <c r="N32" s="1" t="s">
        <v>41</v>
      </c>
      <c r="O32" s="1" t="s">
        <v>68</v>
      </c>
      <c r="P32" s="3">
        <v>27</v>
      </c>
      <c r="R32" s="1" t="s">
        <v>185</v>
      </c>
      <c r="S32" s="1" t="s">
        <v>44</v>
      </c>
      <c r="T32" s="1" t="s">
        <v>186</v>
      </c>
      <c r="V32" s="1" t="s">
        <v>46</v>
      </c>
      <c r="W32" s="1" t="s">
        <v>47</v>
      </c>
      <c r="X32" s="1" t="s">
        <v>179</v>
      </c>
      <c r="AB32" s="4">
        <v>1820</v>
      </c>
      <c r="AC32" s="4">
        <v>400.4</v>
      </c>
      <c r="AF32" s="1" t="s">
        <v>187</v>
      </c>
      <c r="AI32" s="9">
        <f t="shared" si="0"/>
        <v>44227</v>
      </c>
      <c r="AJ32" s="9">
        <f t="shared" si="1"/>
        <v>44198</v>
      </c>
      <c r="AK32" s="9">
        <f t="shared" si="2"/>
        <v>44228</v>
      </c>
      <c r="AL32" s="9">
        <f t="shared" si="3"/>
        <v>44228</v>
      </c>
      <c r="AM32" s="10">
        <f t="shared" si="4"/>
        <v>-20</v>
      </c>
      <c r="AN32" s="11">
        <f t="shared" si="5"/>
        <v>-37408</v>
      </c>
    </row>
    <row r="33" spans="1:40" x14ac:dyDescent="0.2">
      <c r="A33" s="1" t="s">
        <v>32</v>
      </c>
      <c r="B33" s="1" t="s">
        <v>103</v>
      </c>
      <c r="C33" s="1" t="s">
        <v>32</v>
      </c>
      <c r="D33" s="1" t="s">
        <v>35</v>
      </c>
      <c r="E33" s="3">
        <v>2</v>
      </c>
      <c r="F33" s="1" t="s">
        <v>77</v>
      </c>
      <c r="G33" s="1" t="s">
        <v>188</v>
      </c>
      <c r="H33" s="4">
        <v>3789.78</v>
      </c>
      <c r="I33" s="1" t="s">
        <v>189</v>
      </c>
      <c r="J33" s="1" t="s">
        <v>190</v>
      </c>
      <c r="K33" s="1" t="s">
        <v>102</v>
      </c>
      <c r="N33" s="1" t="s">
        <v>41</v>
      </c>
      <c r="O33" s="1" t="s">
        <v>68</v>
      </c>
      <c r="P33" s="3">
        <v>31</v>
      </c>
      <c r="R33" s="1" t="s">
        <v>191</v>
      </c>
      <c r="S33" s="1" t="s">
        <v>44</v>
      </c>
      <c r="V33" s="1" t="s">
        <v>46</v>
      </c>
      <c r="W33" s="1" t="s">
        <v>47</v>
      </c>
      <c r="X33" s="1" t="s">
        <v>32</v>
      </c>
      <c r="AB33" s="4">
        <v>3687.66</v>
      </c>
      <c r="AC33" s="4">
        <v>811.29</v>
      </c>
      <c r="AF33" s="1" t="s">
        <v>187</v>
      </c>
      <c r="AI33" s="9">
        <f t="shared" si="0"/>
        <v>44204</v>
      </c>
      <c r="AJ33" s="9">
        <f t="shared" si="1"/>
        <v>44204</v>
      </c>
      <c r="AK33" s="9">
        <f t="shared" si="2"/>
        <v>44234</v>
      </c>
      <c r="AL33" s="9">
        <f t="shared" si="3"/>
        <v>44234</v>
      </c>
      <c r="AM33" s="10">
        <f t="shared" si="4"/>
        <v>-26</v>
      </c>
      <c r="AN33" s="11">
        <f t="shared" si="5"/>
        <v>-98534.28</v>
      </c>
    </row>
    <row r="34" spans="1:40" x14ac:dyDescent="0.2">
      <c r="A34" s="1" t="s">
        <v>97</v>
      </c>
      <c r="B34" s="1" t="s">
        <v>97</v>
      </c>
      <c r="C34" s="1" t="s">
        <v>98</v>
      </c>
      <c r="D34" s="1" t="s">
        <v>35</v>
      </c>
      <c r="E34" s="3">
        <v>58</v>
      </c>
      <c r="F34" s="1" t="s">
        <v>77</v>
      </c>
      <c r="G34" s="1" t="s">
        <v>192</v>
      </c>
      <c r="H34" s="4">
        <v>186.61</v>
      </c>
      <c r="I34" s="1" t="s">
        <v>193</v>
      </c>
      <c r="J34" s="1" t="s">
        <v>194</v>
      </c>
      <c r="K34" s="1" t="s">
        <v>102</v>
      </c>
      <c r="N34" s="1" t="s">
        <v>41</v>
      </c>
      <c r="O34" s="1" t="s">
        <v>68</v>
      </c>
      <c r="P34" s="3">
        <v>28</v>
      </c>
      <c r="R34" s="1" t="s">
        <v>195</v>
      </c>
      <c r="S34" s="1" t="s">
        <v>44</v>
      </c>
      <c r="T34" s="1" t="s">
        <v>196</v>
      </c>
      <c r="V34" s="1" t="s">
        <v>65</v>
      </c>
      <c r="W34" s="1" t="s">
        <v>66</v>
      </c>
      <c r="X34" s="1" t="s">
        <v>197</v>
      </c>
      <c r="AB34" s="4">
        <v>232.76</v>
      </c>
      <c r="AC34" s="4">
        <v>0</v>
      </c>
      <c r="AF34" s="1" t="s">
        <v>198</v>
      </c>
      <c r="AI34" s="9">
        <f t="shared" si="0"/>
        <v>44179</v>
      </c>
      <c r="AJ34" s="9">
        <f t="shared" si="1"/>
        <v>44183</v>
      </c>
      <c r="AK34" s="9">
        <f t="shared" si="2"/>
        <v>44213</v>
      </c>
      <c r="AL34" s="9">
        <f t="shared" si="3"/>
        <v>44213</v>
      </c>
      <c r="AM34" s="10">
        <f t="shared" si="4"/>
        <v>-5</v>
      </c>
      <c r="AN34" s="11">
        <f t="shared" si="5"/>
        <v>-933.05000000000007</v>
      </c>
    </row>
    <row r="35" spans="1:40" x14ac:dyDescent="0.2">
      <c r="A35" s="1" t="s">
        <v>199</v>
      </c>
      <c r="B35" s="1" t="s">
        <v>200</v>
      </c>
      <c r="C35" s="1" t="s">
        <v>98</v>
      </c>
      <c r="D35" s="1" t="s">
        <v>35</v>
      </c>
      <c r="E35" s="3">
        <v>571</v>
      </c>
      <c r="F35" s="1" t="s">
        <v>36</v>
      </c>
      <c r="G35" s="1" t="s">
        <v>201</v>
      </c>
      <c r="H35" s="4">
        <v>1500</v>
      </c>
      <c r="I35" s="1" t="s">
        <v>202</v>
      </c>
      <c r="J35" s="1" t="s">
        <v>203</v>
      </c>
      <c r="K35" s="1" t="s">
        <v>204</v>
      </c>
      <c r="N35" s="1" t="s">
        <v>205</v>
      </c>
      <c r="O35" s="1" t="s">
        <v>68</v>
      </c>
      <c r="P35" s="3">
        <v>29</v>
      </c>
      <c r="R35" s="1" t="s">
        <v>206</v>
      </c>
      <c r="S35" s="1" t="s">
        <v>44</v>
      </c>
      <c r="T35" s="1" t="s">
        <v>207</v>
      </c>
      <c r="V35" s="1" t="s">
        <v>46</v>
      </c>
      <c r="W35" s="1" t="s">
        <v>47</v>
      </c>
      <c r="X35" s="1" t="s">
        <v>200</v>
      </c>
      <c r="AB35" s="4">
        <v>1500</v>
      </c>
      <c r="AC35" s="4">
        <v>330</v>
      </c>
      <c r="AF35" s="1" t="s">
        <v>208</v>
      </c>
      <c r="AI35" s="9">
        <f t="shared" si="0"/>
        <v>44210</v>
      </c>
      <c r="AJ35" s="9">
        <f t="shared" si="1"/>
        <v>44180</v>
      </c>
      <c r="AK35" s="9">
        <f t="shared" si="2"/>
        <v>44210</v>
      </c>
      <c r="AL35" s="9">
        <f t="shared" si="3"/>
        <v>44210</v>
      </c>
      <c r="AM35" s="10">
        <f t="shared" si="4"/>
        <v>-2</v>
      </c>
      <c r="AN35" s="11">
        <f t="shared" si="5"/>
        <v>-3000</v>
      </c>
    </row>
    <row r="36" spans="1:40" x14ac:dyDescent="0.2">
      <c r="A36" s="1" t="s">
        <v>199</v>
      </c>
      <c r="B36" s="1" t="s">
        <v>200</v>
      </c>
      <c r="C36" s="1" t="s">
        <v>98</v>
      </c>
      <c r="D36" s="1" t="s">
        <v>35</v>
      </c>
      <c r="E36" s="3">
        <v>572</v>
      </c>
      <c r="F36" s="1" t="s">
        <v>36</v>
      </c>
      <c r="G36" s="1" t="s">
        <v>209</v>
      </c>
      <c r="H36" s="4">
        <v>750</v>
      </c>
      <c r="I36" s="1" t="s">
        <v>202</v>
      </c>
      <c r="J36" s="1" t="s">
        <v>203</v>
      </c>
      <c r="K36" s="1" t="s">
        <v>204</v>
      </c>
      <c r="N36" s="1" t="s">
        <v>205</v>
      </c>
      <c r="O36" s="1" t="s">
        <v>68</v>
      </c>
      <c r="P36" s="3">
        <v>30</v>
      </c>
      <c r="R36" s="1" t="s">
        <v>210</v>
      </c>
      <c r="S36" s="1" t="s">
        <v>44</v>
      </c>
      <c r="T36" s="1" t="s">
        <v>207</v>
      </c>
      <c r="V36" s="1" t="s">
        <v>46</v>
      </c>
      <c r="W36" s="1" t="s">
        <v>47</v>
      </c>
      <c r="X36" s="1" t="s">
        <v>200</v>
      </c>
      <c r="AB36" s="4">
        <v>750</v>
      </c>
      <c r="AC36" s="4">
        <v>165</v>
      </c>
      <c r="AF36" s="1" t="s">
        <v>211</v>
      </c>
      <c r="AI36" s="9">
        <f t="shared" si="0"/>
        <v>44210</v>
      </c>
      <c r="AJ36" s="9">
        <f t="shared" si="1"/>
        <v>44180</v>
      </c>
      <c r="AK36" s="9">
        <f t="shared" si="2"/>
        <v>44210</v>
      </c>
      <c r="AL36" s="9">
        <f t="shared" si="3"/>
        <v>44210</v>
      </c>
      <c r="AM36" s="10">
        <f t="shared" si="4"/>
        <v>-2</v>
      </c>
      <c r="AN36" s="11">
        <f t="shared" si="5"/>
        <v>-1500</v>
      </c>
    </row>
    <row r="37" spans="1:40" x14ac:dyDescent="0.2">
      <c r="A37" s="1" t="s">
        <v>106</v>
      </c>
      <c r="B37" s="1" t="s">
        <v>212</v>
      </c>
      <c r="C37" s="1" t="s">
        <v>32</v>
      </c>
      <c r="D37" s="1" t="s">
        <v>35</v>
      </c>
      <c r="E37" s="3">
        <v>3</v>
      </c>
      <c r="F37" s="1" t="s">
        <v>77</v>
      </c>
      <c r="G37" s="1" t="s">
        <v>213</v>
      </c>
      <c r="H37" s="4">
        <v>1909.44</v>
      </c>
      <c r="I37" s="1" t="s">
        <v>214</v>
      </c>
      <c r="J37" s="1" t="s">
        <v>215</v>
      </c>
      <c r="K37" s="1" t="s">
        <v>216</v>
      </c>
      <c r="N37" s="1" t="s">
        <v>41</v>
      </c>
      <c r="O37" s="1" t="s">
        <v>217</v>
      </c>
      <c r="P37" s="3">
        <v>33</v>
      </c>
      <c r="R37" s="1" t="s">
        <v>218</v>
      </c>
      <c r="S37" s="1" t="s">
        <v>44</v>
      </c>
      <c r="V37" s="1" t="s">
        <v>46</v>
      </c>
      <c r="W37" s="1" t="s">
        <v>47</v>
      </c>
      <c r="X37" s="1" t="s">
        <v>42</v>
      </c>
      <c r="AB37" s="4">
        <v>1872</v>
      </c>
      <c r="AC37" s="4">
        <v>411.84</v>
      </c>
      <c r="AF37" s="1" t="s">
        <v>105</v>
      </c>
      <c r="AI37" s="9">
        <f t="shared" si="0"/>
        <v>44227</v>
      </c>
      <c r="AJ37" s="9">
        <f t="shared" si="1"/>
        <v>44201</v>
      </c>
      <c r="AK37" s="9">
        <f t="shared" si="2"/>
        <v>44231</v>
      </c>
      <c r="AL37" s="9">
        <f t="shared" si="3"/>
        <v>44231</v>
      </c>
      <c r="AM37" s="10">
        <f t="shared" si="4"/>
        <v>-22</v>
      </c>
      <c r="AN37" s="11">
        <f t="shared" si="5"/>
        <v>-42007.68</v>
      </c>
    </row>
    <row r="38" spans="1:40" x14ac:dyDescent="0.2">
      <c r="A38" s="1" t="s">
        <v>219</v>
      </c>
      <c r="B38" s="1" t="s">
        <v>220</v>
      </c>
      <c r="C38" s="1" t="s">
        <v>221</v>
      </c>
      <c r="D38" s="1" t="s">
        <v>35</v>
      </c>
      <c r="E38" s="3">
        <v>371</v>
      </c>
      <c r="F38" s="1" t="s">
        <v>36</v>
      </c>
      <c r="G38" s="1" t="s">
        <v>222</v>
      </c>
      <c r="H38" s="4">
        <v>4013.01</v>
      </c>
      <c r="I38" s="1" t="s">
        <v>223</v>
      </c>
      <c r="J38" s="1" t="s">
        <v>224</v>
      </c>
      <c r="K38" s="1" t="s">
        <v>131</v>
      </c>
      <c r="L38" s="1" t="s">
        <v>225</v>
      </c>
      <c r="M38" s="1" t="s">
        <v>226</v>
      </c>
      <c r="N38" s="1" t="s">
        <v>41</v>
      </c>
      <c r="O38" s="1" t="s">
        <v>217</v>
      </c>
      <c r="P38" s="3">
        <v>32</v>
      </c>
      <c r="R38" s="1" t="s">
        <v>227</v>
      </c>
      <c r="S38" s="1" t="s">
        <v>44</v>
      </c>
      <c r="T38" s="1" t="s">
        <v>228</v>
      </c>
      <c r="V38" s="1" t="s">
        <v>65</v>
      </c>
      <c r="W38" s="1" t="s">
        <v>66</v>
      </c>
      <c r="X38" s="1" t="s">
        <v>221</v>
      </c>
      <c r="AB38" s="4">
        <v>4013.01</v>
      </c>
      <c r="AC38" s="4">
        <v>22.24</v>
      </c>
      <c r="AF38" s="1" t="s">
        <v>229</v>
      </c>
      <c r="AI38" s="9">
        <f t="shared" si="0"/>
        <v>44104</v>
      </c>
      <c r="AJ38" s="9">
        <f t="shared" si="1"/>
        <v>44054</v>
      </c>
      <c r="AK38" s="9">
        <f t="shared" si="2"/>
        <v>44084</v>
      </c>
      <c r="AL38" s="9">
        <f t="shared" si="3"/>
        <v>44104</v>
      </c>
      <c r="AM38" s="10">
        <f t="shared" si="4"/>
        <v>105</v>
      </c>
      <c r="AN38" s="11">
        <f t="shared" si="5"/>
        <v>421366.05000000005</v>
      </c>
    </row>
    <row r="39" spans="1:40" x14ac:dyDescent="0.2">
      <c r="A39" s="1" t="s">
        <v>219</v>
      </c>
      <c r="B39" s="1" t="s">
        <v>220</v>
      </c>
      <c r="C39" s="1" t="s">
        <v>221</v>
      </c>
      <c r="D39" s="1" t="s">
        <v>35</v>
      </c>
      <c r="E39" s="3">
        <v>372</v>
      </c>
      <c r="F39" s="1" t="s">
        <v>36</v>
      </c>
      <c r="G39" s="1" t="s">
        <v>230</v>
      </c>
      <c r="H39" s="4">
        <v>1498.88</v>
      </c>
      <c r="I39" s="1" t="s">
        <v>223</v>
      </c>
      <c r="J39" s="1" t="s">
        <v>224</v>
      </c>
      <c r="K39" s="1" t="s">
        <v>131</v>
      </c>
      <c r="L39" s="1" t="s">
        <v>225</v>
      </c>
      <c r="M39" s="1" t="s">
        <v>226</v>
      </c>
      <c r="N39" s="1" t="s">
        <v>41</v>
      </c>
      <c r="O39" s="1" t="s">
        <v>217</v>
      </c>
      <c r="P39" s="3">
        <v>32</v>
      </c>
      <c r="R39" s="1" t="s">
        <v>231</v>
      </c>
      <c r="S39" s="1" t="s">
        <v>44</v>
      </c>
      <c r="T39" s="1" t="s">
        <v>228</v>
      </c>
      <c r="V39" s="1" t="s">
        <v>46</v>
      </c>
      <c r="W39" s="1" t="s">
        <v>47</v>
      </c>
      <c r="X39" s="1" t="s">
        <v>221</v>
      </c>
      <c r="AB39" s="4">
        <v>1498.88</v>
      </c>
      <c r="AC39" s="4">
        <v>11.09</v>
      </c>
      <c r="AF39" s="1" t="s">
        <v>229</v>
      </c>
      <c r="AI39" s="9">
        <f t="shared" si="0"/>
        <v>44104</v>
      </c>
      <c r="AJ39" s="9">
        <f t="shared" si="1"/>
        <v>44054</v>
      </c>
      <c r="AK39" s="9">
        <f t="shared" si="2"/>
        <v>44084</v>
      </c>
      <c r="AL39" s="9">
        <f t="shared" si="3"/>
        <v>44104</v>
      </c>
      <c r="AM39" s="10">
        <f t="shared" si="4"/>
        <v>105</v>
      </c>
      <c r="AN39" s="11">
        <f t="shared" si="5"/>
        <v>157382.40000000002</v>
      </c>
    </row>
    <row r="40" spans="1:40" x14ac:dyDescent="0.2">
      <c r="A40" s="1" t="s">
        <v>219</v>
      </c>
      <c r="B40" s="1" t="s">
        <v>220</v>
      </c>
      <c r="C40" s="1" t="s">
        <v>232</v>
      </c>
      <c r="D40" s="1" t="s">
        <v>35</v>
      </c>
      <c r="E40" s="3">
        <v>373</v>
      </c>
      <c r="F40" s="1" t="s">
        <v>36</v>
      </c>
      <c r="G40" s="1" t="s">
        <v>233</v>
      </c>
      <c r="H40" s="4">
        <v>1683.68</v>
      </c>
      <c r="I40" s="1" t="s">
        <v>223</v>
      </c>
      <c r="J40" s="1" t="s">
        <v>224</v>
      </c>
      <c r="K40" s="1" t="s">
        <v>131</v>
      </c>
      <c r="L40" s="1" t="s">
        <v>225</v>
      </c>
      <c r="M40" s="1" t="s">
        <v>226</v>
      </c>
      <c r="N40" s="1" t="s">
        <v>41</v>
      </c>
      <c r="O40" s="1" t="s">
        <v>217</v>
      </c>
      <c r="P40" s="3">
        <v>32</v>
      </c>
      <c r="R40" s="1" t="s">
        <v>234</v>
      </c>
      <c r="S40" s="1" t="s">
        <v>44</v>
      </c>
      <c r="T40" s="1" t="s">
        <v>228</v>
      </c>
      <c r="V40" s="1" t="s">
        <v>65</v>
      </c>
      <c r="W40" s="1" t="s">
        <v>66</v>
      </c>
      <c r="X40" s="1" t="s">
        <v>232</v>
      </c>
      <c r="AB40" s="4">
        <v>1683.68</v>
      </c>
      <c r="AC40" s="4">
        <v>10.3</v>
      </c>
      <c r="AF40" s="1" t="s">
        <v>229</v>
      </c>
      <c r="AI40" s="9">
        <f t="shared" si="0"/>
        <v>44104</v>
      </c>
      <c r="AJ40" s="9">
        <f t="shared" si="1"/>
        <v>44055</v>
      </c>
      <c r="AK40" s="9">
        <f t="shared" si="2"/>
        <v>44085</v>
      </c>
      <c r="AL40" s="9">
        <f t="shared" si="3"/>
        <v>44104</v>
      </c>
      <c r="AM40" s="10">
        <f t="shared" si="4"/>
        <v>105</v>
      </c>
      <c r="AN40" s="11">
        <f t="shared" si="5"/>
        <v>176786.4</v>
      </c>
    </row>
    <row r="41" spans="1:40" x14ac:dyDescent="0.2">
      <c r="A41" s="1" t="s">
        <v>219</v>
      </c>
      <c r="B41" s="1" t="s">
        <v>220</v>
      </c>
      <c r="C41" s="1" t="s">
        <v>232</v>
      </c>
      <c r="D41" s="1" t="s">
        <v>35</v>
      </c>
      <c r="E41" s="3">
        <v>374</v>
      </c>
      <c r="F41" s="1" t="s">
        <v>36</v>
      </c>
      <c r="G41" s="1" t="s">
        <v>235</v>
      </c>
      <c r="H41" s="4">
        <v>3284.84</v>
      </c>
      <c r="I41" s="1" t="s">
        <v>223</v>
      </c>
      <c r="J41" s="1" t="s">
        <v>224</v>
      </c>
      <c r="K41" s="1" t="s">
        <v>131</v>
      </c>
      <c r="L41" s="1" t="s">
        <v>225</v>
      </c>
      <c r="M41" s="1" t="s">
        <v>226</v>
      </c>
      <c r="N41" s="1" t="s">
        <v>41</v>
      </c>
      <c r="O41" s="1" t="s">
        <v>217</v>
      </c>
      <c r="P41" s="3">
        <v>32</v>
      </c>
      <c r="R41" s="1" t="s">
        <v>236</v>
      </c>
      <c r="S41" s="1" t="s">
        <v>44</v>
      </c>
      <c r="T41" s="1" t="s">
        <v>228</v>
      </c>
      <c r="V41" s="1" t="s">
        <v>237</v>
      </c>
      <c r="W41" s="1" t="s">
        <v>238</v>
      </c>
      <c r="X41" s="1" t="s">
        <v>232</v>
      </c>
      <c r="AB41" s="4">
        <v>3284.84</v>
      </c>
      <c r="AC41" s="4">
        <v>21.09</v>
      </c>
      <c r="AF41" s="1" t="s">
        <v>229</v>
      </c>
      <c r="AI41" s="9">
        <f t="shared" si="0"/>
        <v>44104</v>
      </c>
      <c r="AJ41" s="9">
        <f t="shared" si="1"/>
        <v>44055</v>
      </c>
      <c r="AK41" s="9">
        <f t="shared" si="2"/>
        <v>44085</v>
      </c>
      <c r="AL41" s="9">
        <f t="shared" si="3"/>
        <v>44104</v>
      </c>
      <c r="AM41" s="10">
        <f t="shared" si="4"/>
        <v>105</v>
      </c>
      <c r="AN41" s="11">
        <f t="shared" si="5"/>
        <v>344908.2</v>
      </c>
    </row>
    <row r="42" spans="1:40" x14ac:dyDescent="0.2">
      <c r="A42" s="1" t="s">
        <v>219</v>
      </c>
      <c r="B42" s="1" t="s">
        <v>220</v>
      </c>
      <c r="C42" s="1" t="s">
        <v>232</v>
      </c>
      <c r="D42" s="1" t="s">
        <v>35</v>
      </c>
      <c r="E42" s="3">
        <v>375</v>
      </c>
      <c r="F42" s="1" t="s">
        <v>36</v>
      </c>
      <c r="G42" s="1" t="s">
        <v>239</v>
      </c>
      <c r="H42" s="4">
        <v>46352.51</v>
      </c>
      <c r="I42" s="1" t="s">
        <v>223</v>
      </c>
      <c r="J42" s="1" t="s">
        <v>224</v>
      </c>
      <c r="K42" s="1" t="s">
        <v>131</v>
      </c>
      <c r="L42" s="1" t="s">
        <v>225</v>
      </c>
      <c r="M42" s="1" t="s">
        <v>226</v>
      </c>
      <c r="N42" s="1" t="s">
        <v>41</v>
      </c>
      <c r="O42" s="1" t="s">
        <v>217</v>
      </c>
      <c r="P42" s="3">
        <v>32</v>
      </c>
      <c r="R42" s="1" t="s">
        <v>240</v>
      </c>
      <c r="S42" s="1" t="s">
        <v>44</v>
      </c>
      <c r="T42" s="1" t="s">
        <v>228</v>
      </c>
      <c r="V42" s="1" t="s">
        <v>65</v>
      </c>
      <c r="W42" s="1" t="s">
        <v>66</v>
      </c>
      <c r="X42" s="1" t="s">
        <v>232</v>
      </c>
      <c r="AB42" s="4">
        <v>46352.51</v>
      </c>
      <c r="AC42" s="4">
        <v>285.18</v>
      </c>
      <c r="AF42" s="1" t="s">
        <v>229</v>
      </c>
      <c r="AI42" s="9">
        <f t="shared" si="0"/>
        <v>44104</v>
      </c>
      <c r="AJ42" s="9">
        <f t="shared" si="1"/>
        <v>44055</v>
      </c>
      <c r="AK42" s="9">
        <f t="shared" si="2"/>
        <v>44085</v>
      </c>
      <c r="AL42" s="9">
        <f t="shared" si="3"/>
        <v>44104</v>
      </c>
      <c r="AM42" s="10">
        <f t="shared" si="4"/>
        <v>105</v>
      </c>
      <c r="AN42" s="11">
        <f t="shared" si="5"/>
        <v>4867013.55</v>
      </c>
    </row>
    <row r="43" spans="1:40" x14ac:dyDescent="0.2">
      <c r="A43" s="1" t="s">
        <v>219</v>
      </c>
      <c r="B43" s="1" t="s">
        <v>220</v>
      </c>
      <c r="C43" s="1" t="s">
        <v>232</v>
      </c>
      <c r="D43" s="1" t="s">
        <v>35</v>
      </c>
      <c r="E43" s="3">
        <v>376</v>
      </c>
      <c r="F43" s="1" t="s">
        <v>36</v>
      </c>
      <c r="G43" s="1" t="s">
        <v>241</v>
      </c>
      <c r="H43" s="4">
        <v>9155.2199999999993</v>
      </c>
      <c r="I43" s="1" t="s">
        <v>223</v>
      </c>
      <c r="J43" s="1" t="s">
        <v>224</v>
      </c>
      <c r="K43" s="1" t="s">
        <v>131</v>
      </c>
      <c r="L43" s="1" t="s">
        <v>225</v>
      </c>
      <c r="M43" s="1" t="s">
        <v>226</v>
      </c>
      <c r="N43" s="1" t="s">
        <v>41</v>
      </c>
      <c r="O43" s="1" t="s">
        <v>217</v>
      </c>
      <c r="P43" s="3">
        <v>32</v>
      </c>
      <c r="R43" s="1" t="s">
        <v>242</v>
      </c>
      <c r="S43" s="1" t="s">
        <v>44</v>
      </c>
      <c r="T43" s="1" t="s">
        <v>228</v>
      </c>
      <c r="V43" s="1" t="s">
        <v>46</v>
      </c>
      <c r="W43" s="1" t="s">
        <v>47</v>
      </c>
      <c r="X43" s="1" t="s">
        <v>232</v>
      </c>
      <c r="AB43" s="4">
        <v>9155.2199999999993</v>
      </c>
      <c r="AC43" s="4">
        <v>61.24</v>
      </c>
      <c r="AF43" s="1" t="s">
        <v>229</v>
      </c>
      <c r="AI43" s="9">
        <f t="shared" si="0"/>
        <v>44104</v>
      </c>
      <c r="AJ43" s="9">
        <f t="shared" si="1"/>
        <v>44055</v>
      </c>
      <c r="AK43" s="9">
        <f t="shared" si="2"/>
        <v>44085</v>
      </c>
      <c r="AL43" s="9">
        <f t="shared" si="3"/>
        <v>44104</v>
      </c>
      <c r="AM43" s="10">
        <f t="shared" si="4"/>
        <v>105</v>
      </c>
      <c r="AN43" s="11">
        <f t="shared" si="5"/>
        <v>961298.1</v>
      </c>
    </row>
    <row r="44" spans="1:40" x14ac:dyDescent="0.2">
      <c r="A44" s="1" t="s">
        <v>243</v>
      </c>
      <c r="B44" s="1" t="s">
        <v>244</v>
      </c>
      <c r="C44" s="1" t="s">
        <v>245</v>
      </c>
      <c r="D44" s="1" t="s">
        <v>35</v>
      </c>
      <c r="E44" s="3">
        <v>423</v>
      </c>
      <c r="F44" s="1" t="s">
        <v>36</v>
      </c>
      <c r="G44" s="1" t="s">
        <v>246</v>
      </c>
      <c r="H44" s="4">
        <v>893</v>
      </c>
      <c r="I44" s="1" t="s">
        <v>223</v>
      </c>
      <c r="J44" s="1" t="s">
        <v>224</v>
      </c>
      <c r="K44" s="1" t="s">
        <v>131</v>
      </c>
      <c r="L44" s="1" t="s">
        <v>225</v>
      </c>
      <c r="M44" s="1" t="s">
        <v>226</v>
      </c>
      <c r="N44" s="1" t="s">
        <v>41</v>
      </c>
      <c r="O44" s="1" t="s">
        <v>217</v>
      </c>
      <c r="P44" s="3">
        <v>32</v>
      </c>
      <c r="R44" s="1" t="s">
        <v>247</v>
      </c>
      <c r="S44" s="1" t="s">
        <v>44</v>
      </c>
      <c r="T44" s="1" t="s">
        <v>228</v>
      </c>
      <c r="V44" s="1" t="s">
        <v>46</v>
      </c>
      <c r="W44" s="1" t="s">
        <v>47</v>
      </c>
      <c r="X44" s="1" t="s">
        <v>245</v>
      </c>
      <c r="AB44" s="4">
        <v>893</v>
      </c>
      <c r="AC44" s="4">
        <v>6.6</v>
      </c>
      <c r="AF44" s="1" t="s">
        <v>229</v>
      </c>
      <c r="AI44" s="9">
        <f t="shared" si="0"/>
        <v>44135</v>
      </c>
      <c r="AJ44" s="9">
        <f t="shared" si="1"/>
        <v>44085</v>
      </c>
      <c r="AK44" s="9">
        <f t="shared" si="2"/>
        <v>44115</v>
      </c>
      <c r="AL44" s="9">
        <f t="shared" si="3"/>
        <v>44135</v>
      </c>
      <c r="AM44" s="10">
        <f t="shared" si="4"/>
        <v>74</v>
      </c>
      <c r="AN44" s="11">
        <f t="shared" si="5"/>
        <v>66082</v>
      </c>
    </row>
    <row r="45" spans="1:40" x14ac:dyDescent="0.2">
      <c r="A45" s="1" t="s">
        <v>243</v>
      </c>
      <c r="B45" s="1" t="s">
        <v>244</v>
      </c>
      <c r="C45" s="1" t="s">
        <v>245</v>
      </c>
      <c r="D45" s="1" t="s">
        <v>35</v>
      </c>
      <c r="E45" s="3">
        <v>424</v>
      </c>
      <c r="F45" s="1" t="s">
        <v>36</v>
      </c>
      <c r="G45" s="1" t="s">
        <v>248</v>
      </c>
      <c r="H45" s="4">
        <v>465.54</v>
      </c>
      <c r="I45" s="1" t="s">
        <v>223</v>
      </c>
      <c r="J45" s="1" t="s">
        <v>224</v>
      </c>
      <c r="K45" s="1" t="s">
        <v>131</v>
      </c>
      <c r="L45" s="1" t="s">
        <v>225</v>
      </c>
      <c r="M45" s="1" t="s">
        <v>226</v>
      </c>
      <c r="N45" s="1" t="s">
        <v>41</v>
      </c>
      <c r="O45" s="1" t="s">
        <v>217</v>
      </c>
      <c r="P45" s="3">
        <v>32</v>
      </c>
      <c r="R45" s="1" t="s">
        <v>249</v>
      </c>
      <c r="S45" s="1" t="s">
        <v>44</v>
      </c>
      <c r="T45" s="1" t="s">
        <v>228</v>
      </c>
      <c r="V45" s="1" t="s">
        <v>65</v>
      </c>
      <c r="W45" s="1" t="s">
        <v>66</v>
      </c>
      <c r="X45" s="1" t="s">
        <v>245</v>
      </c>
      <c r="AB45" s="4">
        <v>465.54</v>
      </c>
      <c r="AC45" s="4">
        <v>2.84</v>
      </c>
      <c r="AF45" s="1" t="s">
        <v>229</v>
      </c>
      <c r="AI45" s="9">
        <f t="shared" si="0"/>
        <v>44135</v>
      </c>
      <c r="AJ45" s="9">
        <f t="shared" si="1"/>
        <v>44085</v>
      </c>
      <c r="AK45" s="9">
        <f t="shared" si="2"/>
        <v>44115</v>
      </c>
      <c r="AL45" s="9">
        <f t="shared" si="3"/>
        <v>44135</v>
      </c>
      <c r="AM45" s="10">
        <f t="shared" si="4"/>
        <v>74</v>
      </c>
      <c r="AN45" s="11">
        <f t="shared" si="5"/>
        <v>34449.96</v>
      </c>
    </row>
    <row r="46" spans="1:40" x14ac:dyDescent="0.2">
      <c r="A46" s="1" t="s">
        <v>243</v>
      </c>
      <c r="B46" s="1" t="s">
        <v>244</v>
      </c>
      <c r="C46" s="1" t="s">
        <v>245</v>
      </c>
      <c r="D46" s="1" t="s">
        <v>35</v>
      </c>
      <c r="E46" s="3">
        <v>425</v>
      </c>
      <c r="F46" s="1" t="s">
        <v>36</v>
      </c>
      <c r="G46" s="1" t="s">
        <v>250</v>
      </c>
      <c r="H46" s="4">
        <v>3176.02</v>
      </c>
      <c r="I46" s="1" t="s">
        <v>223</v>
      </c>
      <c r="J46" s="1" t="s">
        <v>224</v>
      </c>
      <c r="K46" s="1" t="s">
        <v>131</v>
      </c>
      <c r="L46" s="1" t="s">
        <v>225</v>
      </c>
      <c r="M46" s="1" t="s">
        <v>226</v>
      </c>
      <c r="N46" s="1" t="s">
        <v>41</v>
      </c>
      <c r="O46" s="1" t="s">
        <v>217</v>
      </c>
      <c r="P46" s="3">
        <v>32</v>
      </c>
      <c r="R46" s="1" t="s">
        <v>251</v>
      </c>
      <c r="S46" s="1" t="s">
        <v>44</v>
      </c>
      <c r="T46" s="1" t="s">
        <v>228</v>
      </c>
      <c r="V46" s="1" t="s">
        <v>237</v>
      </c>
      <c r="W46" s="1" t="s">
        <v>238</v>
      </c>
      <c r="X46" s="1" t="s">
        <v>245</v>
      </c>
      <c r="AB46" s="4">
        <v>3176.02</v>
      </c>
      <c r="AC46" s="4">
        <v>19.600000000000001</v>
      </c>
      <c r="AF46" s="1" t="s">
        <v>229</v>
      </c>
      <c r="AI46" s="9">
        <f t="shared" si="0"/>
        <v>44135</v>
      </c>
      <c r="AJ46" s="9">
        <f t="shared" si="1"/>
        <v>44085</v>
      </c>
      <c r="AK46" s="9">
        <f t="shared" si="2"/>
        <v>44115</v>
      </c>
      <c r="AL46" s="9">
        <f t="shared" si="3"/>
        <v>44135</v>
      </c>
      <c r="AM46" s="10">
        <f t="shared" si="4"/>
        <v>74</v>
      </c>
      <c r="AN46" s="11">
        <f t="shared" si="5"/>
        <v>235025.48</v>
      </c>
    </row>
    <row r="47" spans="1:40" x14ac:dyDescent="0.2">
      <c r="A47" s="1" t="s">
        <v>243</v>
      </c>
      <c r="B47" s="1" t="s">
        <v>244</v>
      </c>
      <c r="C47" s="1" t="s">
        <v>245</v>
      </c>
      <c r="D47" s="1" t="s">
        <v>35</v>
      </c>
      <c r="E47" s="3">
        <v>426</v>
      </c>
      <c r="F47" s="1" t="s">
        <v>36</v>
      </c>
      <c r="G47" s="1" t="s">
        <v>252</v>
      </c>
      <c r="H47" s="4">
        <v>7941.12</v>
      </c>
      <c r="I47" s="1" t="s">
        <v>223</v>
      </c>
      <c r="J47" s="1" t="s">
        <v>224</v>
      </c>
      <c r="K47" s="1" t="s">
        <v>131</v>
      </c>
      <c r="L47" s="1" t="s">
        <v>225</v>
      </c>
      <c r="M47" s="1" t="s">
        <v>226</v>
      </c>
      <c r="N47" s="1" t="s">
        <v>41</v>
      </c>
      <c r="O47" s="1" t="s">
        <v>217</v>
      </c>
      <c r="P47" s="3">
        <v>32</v>
      </c>
      <c r="R47" s="1" t="s">
        <v>253</v>
      </c>
      <c r="S47" s="1" t="s">
        <v>44</v>
      </c>
      <c r="T47" s="1" t="s">
        <v>228</v>
      </c>
      <c r="V47" s="1" t="s">
        <v>46</v>
      </c>
      <c r="W47" s="1" t="s">
        <v>47</v>
      </c>
      <c r="X47" s="1" t="s">
        <v>245</v>
      </c>
      <c r="AB47" s="4">
        <v>7941.12</v>
      </c>
      <c r="AC47" s="4">
        <v>53.1</v>
      </c>
      <c r="AF47" s="1" t="s">
        <v>229</v>
      </c>
      <c r="AI47" s="9">
        <f t="shared" si="0"/>
        <v>44135</v>
      </c>
      <c r="AJ47" s="9">
        <f t="shared" si="1"/>
        <v>44085</v>
      </c>
      <c r="AK47" s="9">
        <f t="shared" si="2"/>
        <v>44115</v>
      </c>
      <c r="AL47" s="9">
        <f t="shared" si="3"/>
        <v>44135</v>
      </c>
      <c r="AM47" s="10">
        <f t="shared" si="4"/>
        <v>74</v>
      </c>
      <c r="AN47" s="11">
        <f t="shared" si="5"/>
        <v>587642.88</v>
      </c>
    </row>
    <row r="48" spans="1:40" x14ac:dyDescent="0.2">
      <c r="A48" s="1" t="s">
        <v>254</v>
      </c>
      <c r="B48" s="1" t="s">
        <v>255</v>
      </c>
      <c r="C48" s="1" t="s">
        <v>255</v>
      </c>
      <c r="D48" s="1" t="s">
        <v>35</v>
      </c>
      <c r="E48" s="3">
        <v>440</v>
      </c>
      <c r="F48" s="1" t="s">
        <v>36</v>
      </c>
      <c r="G48" s="1" t="s">
        <v>256</v>
      </c>
      <c r="H48" s="4">
        <v>11979.04</v>
      </c>
      <c r="I48" s="1" t="s">
        <v>223</v>
      </c>
      <c r="J48" s="1" t="s">
        <v>224</v>
      </c>
      <c r="K48" s="1" t="s">
        <v>131</v>
      </c>
      <c r="L48" s="1" t="s">
        <v>225</v>
      </c>
      <c r="M48" s="1" t="s">
        <v>226</v>
      </c>
      <c r="N48" s="1" t="s">
        <v>41</v>
      </c>
      <c r="O48" s="1" t="s">
        <v>217</v>
      </c>
      <c r="P48" s="3">
        <v>32</v>
      </c>
      <c r="R48" s="1" t="s">
        <v>257</v>
      </c>
      <c r="S48" s="1" t="s">
        <v>44</v>
      </c>
      <c r="T48" s="1" t="s">
        <v>228</v>
      </c>
      <c r="V48" s="1" t="s">
        <v>65</v>
      </c>
      <c r="W48" s="1" t="s">
        <v>66</v>
      </c>
      <c r="X48" s="1" t="s">
        <v>255</v>
      </c>
      <c r="AB48" s="4">
        <v>11979.04</v>
      </c>
      <c r="AC48" s="4">
        <v>63.89</v>
      </c>
      <c r="AF48" s="1" t="s">
        <v>229</v>
      </c>
      <c r="AI48" s="9">
        <f t="shared" si="0"/>
        <v>44155</v>
      </c>
      <c r="AJ48" s="9">
        <f t="shared" si="1"/>
        <v>44095</v>
      </c>
      <c r="AK48" s="9">
        <f t="shared" si="2"/>
        <v>44125</v>
      </c>
      <c r="AL48" s="9">
        <f t="shared" si="3"/>
        <v>44155</v>
      </c>
      <c r="AM48" s="10">
        <f t="shared" si="4"/>
        <v>54</v>
      </c>
      <c r="AN48" s="11">
        <f t="shared" si="5"/>
        <v>646868.16</v>
      </c>
    </row>
    <row r="49" spans="1:40" x14ac:dyDescent="0.2">
      <c r="A49" s="1" t="s">
        <v>254</v>
      </c>
      <c r="B49" s="1" t="s">
        <v>255</v>
      </c>
      <c r="C49" s="1" t="s">
        <v>255</v>
      </c>
      <c r="D49" s="1" t="s">
        <v>35</v>
      </c>
      <c r="E49" s="3">
        <v>441</v>
      </c>
      <c r="F49" s="1" t="s">
        <v>36</v>
      </c>
      <c r="G49" s="1" t="s">
        <v>258</v>
      </c>
      <c r="H49" s="4">
        <v>1478.86</v>
      </c>
      <c r="I49" s="1" t="s">
        <v>223</v>
      </c>
      <c r="J49" s="1" t="s">
        <v>224</v>
      </c>
      <c r="K49" s="1" t="s">
        <v>131</v>
      </c>
      <c r="L49" s="1" t="s">
        <v>225</v>
      </c>
      <c r="M49" s="1" t="s">
        <v>226</v>
      </c>
      <c r="N49" s="1" t="s">
        <v>41</v>
      </c>
      <c r="O49" s="1" t="s">
        <v>217</v>
      </c>
      <c r="P49" s="3">
        <v>32</v>
      </c>
      <c r="R49" s="1" t="s">
        <v>259</v>
      </c>
      <c r="S49" s="1" t="s">
        <v>44</v>
      </c>
      <c r="T49" s="1" t="s">
        <v>228</v>
      </c>
      <c r="V49" s="1" t="s">
        <v>65</v>
      </c>
      <c r="W49" s="1" t="s">
        <v>66</v>
      </c>
      <c r="X49" s="1" t="s">
        <v>255</v>
      </c>
      <c r="AB49" s="4">
        <v>1478.86</v>
      </c>
      <c r="AC49" s="4">
        <v>9.0399999999999991</v>
      </c>
      <c r="AF49" s="1" t="s">
        <v>229</v>
      </c>
      <c r="AI49" s="9">
        <f t="shared" si="0"/>
        <v>44155</v>
      </c>
      <c r="AJ49" s="9">
        <f t="shared" si="1"/>
        <v>44095</v>
      </c>
      <c r="AK49" s="9">
        <f t="shared" si="2"/>
        <v>44125</v>
      </c>
      <c r="AL49" s="9">
        <f t="shared" si="3"/>
        <v>44155</v>
      </c>
      <c r="AM49" s="10">
        <f t="shared" si="4"/>
        <v>54</v>
      </c>
      <c r="AN49" s="11">
        <f t="shared" si="5"/>
        <v>79858.439999999988</v>
      </c>
    </row>
    <row r="50" spans="1:40" x14ac:dyDescent="0.2">
      <c r="A50" s="1" t="s">
        <v>254</v>
      </c>
      <c r="B50" s="1" t="s">
        <v>255</v>
      </c>
      <c r="C50" s="1" t="s">
        <v>255</v>
      </c>
      <c r="D50" s="1" t="s">
        <v>35</v>
      </c>
      <c r="E50" s="3">
        <v>442</v>
      </c>
      <c r="F50" s="1" t="s">
        <v>36</v>
      </c>
      <c r="G50" s="1" t="s">
        <v>260</v>
      </c>
      <c r="H50" s="4">
        <v>40031.300000000003</v>
      </c>
      <c r="I50" s="1" t="s">
        <v>223</v>
      </c>
      <c r="J50" s="1" t="s">
        <v>224</v>
      </c>
      <c r="K50" s="1" t="s">
        <v>131</v>
      </c>
      <c r="L50" s="1" t="s">
        <v>225</v>
      </c>
      <c r="M50" s="1" t="s">
        <v>226</v>
      </c>
      <c r="N50" s="1" t="s">
        <v>41</v>
      </c>
      <c r="O50" s="1" t="s">
        <v>217</v>
      </c>
      <c r="P50" s="3">
        <v>32</v>
      </c>
      <c r="R50" s="1" t="s">
        <v>261</v>
      </c>
      <c r="S50" s="1" t="s">
        <v>44</v>
      </c>
      <c r="T50" s="1" t="s">
        <v>228</v>
      </c>
      <c r="V50" s="1" t="s">
        <v>65</v>
      </c>
      <c r="W50" s="1" t="s">
        <v>66</v>
      </c>
      <c r="X50" s="1" t="s">
        <v>255</v>
      </c>
      <c r="AB50" s="4">
        <v>40031.300000000003</v>
      </c>
      <c r="AC50" s="4">
        <v>240.58</v>
      </c>
      <c r="AF50" s="1" t="s">
        <v>229</v>
      </c>
      <c r="AI50" s="9">
        <f t="shared" si="0"/>
        <v>44155</v>
      </c>
      <c r="AJ50" s="9">
        <f t="shared" si="1"/>
        <v>44095</v>
      </c>
      <c r="AK50" s="9">
        <f t="shared" si="2"/>
        <v>44125</v>
      </c>
      <c r="AL50" s="9">
        <f t="shared" si="3"/>
        <v>44155</v>
      </c>
      <c r="AM50" s="10">
        <f t="shared" si="4"/>
        <v>54</v>
      </c>
      <c r="AN50" s="11">
        <f t="shared" si="5"/>
        <v>2161690.2000000002</v>
      </c>
    </row>
    <row r="51" spans="1:40" x14ac:dyDescent="0.2">
      <c r="A51" s="1" t="s">
        <v>262</v>
      </c>
      <c r="B51" s="1" t="s">
        <v>263</v>
      </c>
      <c r="C51" s="1" t="s">
        <v>98</v>
      </c>
      <c r="D51" s="1" t="s">
        <v>35</v>
      </c>
      <c r="E51" s="3">
        <v>591</v>
      </c>
      <c r="F51" s="1" t="s">
        <v>36</v>
      </c>
      <c r="G51" s="1" t="s">
        <v>264</v>
      </c>
      <c r="H51" s="4">
        <v>11310</v>
      </c>
      <c r="I51" s="1" t="s">
        <v>58</v>
      </c>
      <c r="J51" s="1" t="s">
        <v>59</v>
      </c>
      <c r="K51" s="1" t="s">
        <v>60</v>
      </c>
      <c r="L51" s="1" t="s">
        <v>61</v>
      </c>
      <c r="M51" s="1" t="s">
        <v>62</v>
      </c>
      <c r="N51" s="1" t="s">
        <v>41</v>
      </c>
      <c r="O51" s="1" t="s">
        <v>199</v>
      </c>
      <c r="P51" s="3">
        <v>34</v>
      </c>
      <c r="R51" s="1" t="s">
        <v>265</v>
      </c>
      <c r="S51" s="1" t="s">
        <v>44</v>
      </c>
      <c r="T51" s="1" t="s">
        <v>266</v>
      </c>
      <c r="V51" s="1" t="s">
        <v>65</v>
      </c>
      <c r="W51" s="1" t="s">
        <v>66</v>
      </c>
      <c r="X51" s="1" t="s">
        <v>98</v>
      </c>
      <c r="AB51" s="4">
        <v>11310</v>
      </c>
      <c r="AC51" s="4">
        <v>13.2</v>
      </c>
      <c r="AF51" s="1" t="s">
        <v>67</v>
      </c>
      <c r="AI51" s="9">
        <f t="shared" si="0"/>
        <v>44224</v>
      </c>
      <c r="AJ51" s="9">
        <f t="shared" si="1"/>
        <v>44196</v>
      </c>
      <c r="AK51" s="9">
        <f t="shared" si="2"/>
        <v>44226</v>
      </c>
      <c r="AL51" s="9">
        <f t="shared" si="3"/>
        <v>44226</v>
      </c>
      <c r="AM51" s="10">
        <f t="shared" si="4"/>
        <v>-16</v>
      </c>
      <c r="AN51" s="11">
        <f t="shared" si="5"/>
        <v>-180960</v>
      </c>
    </row>
    <row r="52" spans="1:40" x14ac:dyDescent="0.2">
      <c r="A52" s="1" t="s">
        <v>199</v>
      </c>
      <c r="B52" s="1" t="s">
        <v>97</v>
      </c>
      <c r="C52" s="1" t="s">
        <v>98</v>
      </c>
      <c r="D52" s="1" t="s">
        <v>35</v>
      </c>
      <c r="E52" s="3">
        <v>593</v>
      </c>
      <c r="F52" s="1" t="s">
        <v>36</v>
      </c>
      <c r="G52" s="1" t="s">
        <v>267</v>
      </c>
      <c r="H52" s="4">
        <v>1040</v>
      </c>
      <c r="I52" s="1" t="s">
        <v>268</v>
      </c>
      <c r="J52" s="1" t="s">
        <v>269</v>
      </c>
      <c r="K52" s="1" t="s">
        <v>147</v>
      </c>
      <c r="L52" s="1" t="s">
        <v>148</v>
      </c>
      <c r="M52" s="1" t="s">
        <v>270</v>
      </c>
      <c r="N52" s="1" t="s">
        <v>41</v>
      </c>
      <c r="O52" s="1" t="s">
        <v>199</v>
      </c>
      <c r="P52" s="3">
        <v>35</v>
      </c>
      <c r="R52" s="1" t="s">
        <v>271</v>
      </c>
      <c r="S52" s="1" t="s">
        <v>44</v>
      </c>
      <c r="T52" s="1" t="s">
        <v>272</v>
      </c>
      <c r="V52" s="1" t="s">
        <v>46</v>
      </c>
      <c r="W52" s="1" t="s">
        <v>47</v>
      </c>
      <c r="X52" s="1" t="s">
        <v>197</v>
      </c>
      <c r="AB52" s="4">
        <v>1040</v>
      </c>
      <c r="AC52" s="4">
        <v>104</v>
      </c>
      <c r="AF52" s="1" t="s">
        <v>114</v>
      </c>
      <c r="AI52" s="9">
        <f t="shared" si="0"/>
        <v>44210</v>
      </c>
      <c r="AJ52" s="9">
        <f t="shared" si="1"/>
        <v>44183</v>
      </c>
      <c r="AK52" s="9">
        <f t="shared" si="2"/>
        <v>44213</v>
      </c>
      <c r="AL52" s="9">
        <f t="shared" si="3"/>
        <v>44213</v>
      </c>
      <c r="AM52" s="10">
        <f t="shared" si="4"/>
        <v>-3</v>
      </c>
      <c r="AN52" s="11">
        <f t="shared" si="5"/>
        <v>-3120</v>
      </c>
    </row>
    <row r="53" spans="1:40" hidden="1" x14ac:dyDescent="0.2">
      <c r="A53" s="1" t="s">
        <v>273</v>
      </c>
      <c r="B53" s="1" t="s">
        <v>273</v>
      </c>
      <c r="C53" s="1" t="s">
        <v>273</v>
      </c>
      <c r="D53" s="1" t="s">
        <v>78</v>
      </c>
      <c r="E53" s="3">
        <v>20006</v>
      </c>
      <c r="F53" s="1" t="s">
        <v>77</v>
      </c>
      <c r="G53" s="1" t="s">
        <v>78</v>
      </c>
      <c r="H53" s="4">
        <v>16500.61</v>
      </c>
      <c r="I53" s="1" t="s">
        <v>125</v>
      </c>
      <c r="K53" s="1" t="s">
        <v>102</v>
      </c>
      <c r="N53" s="1" t="s">
        <v>116</v>
      </c>
      <c r="O53" s="1" t="s">
        <v>273</v>
      </c>
      <c r="P53" s="3">
        <v>36</v>
      </c>
      <c r="R53" s="1" t="s">
        <v>274</v>
      </c>
      <c r="S53" s="1" t="s">
        <v>44</v>
      </c>
      <c r="X53" s="1" t="s">
        <v>82</v>
      </c>
      <c r="AB53" s="4">
        <v>0</v>
      </c>
      <c r="AC53" s="4">
        <v>0</v>
      </c>
      <c r="AI53" s="9">
        <f t="shared" si="0"/>
        <v>44214</v>
      </c>
      <c r="AJ53" s="9">
        <f t="shared" si="1"/>
        <v>44172</v>
      </c>
      <c r="AK53" s="9">
        <f t="shared" si="2"/>
        <v>44202</v>
      </c>
      <c r="AL53" s="9">
        <f t="shared" si="3"/>
        <v>44214</v>
      </c>
      <c r="AM53" s="10">
        <f t="shared" si="4"/>
        <v>0</v>
      </c>
      <c r="AN53" s="11">
        <f t="shared" si="5"/>
        <v>0</v>
      </c>
    </row>
    <row r="54" spans="1:40" hidden="1" x14ac:dyDescent="0.2">
      <c r="A54" s="1" t="s">
        <v>273</v>
      </c>
      <c r="B54" s="1" t="s">
        <v>273</v>
      </c>
      <c r="C54" s="1" t="s">
        <v>273</v>
      </c>
      <c r="D54" s="1" t="s">
        <v>78</v>
      </c>
      <c r="E54" s="3">
        <v>20016</v>
      </c>
      <c r="F54" s="1" t="s">
        <v>77</v>
      </c>
      <c r="G54" s="1" t="s">
        <v>78</v>
      </c>
      <c r="H54" s="4">
        <v>444</v>
      </c>
      <c r="I54" s="1" t="s">
        <v>127</v>
      </c>
      <c r="K54" s="1" t="s">
        <v>102</v>
      </c>
      <c r="N54" s="1" t="s">
        <v>116</v>
      </c>
      <c r="O54" s="1" t="s">
        <v>273</v>
      </c>
      <c r="P54" s="3">
        <v>37</v>
      </c>
      <c r="R54" s="1" t="s">
        <v>275</v>
      </c>
      <c r="S54" s="1" t="s">
        <v>44</v>
      </c>
      <c r="X54" s="1" t="s">
        <v>276</v>
      </c>
      <c r="AB54" s="4">
        <v>0</v>
      </c>
      <c r="AC54" s="4">
        <v>0</v>
      </c>
      <c r="AI54" s="9">
        <f t="shared" si="0"/>
        <v>44214</v>
      </c>
      <c r="AJ54" s="9">
        <f t="shared" si="1"/>
        <v>44176</v>
      </c>
      <c r="AK54" s="9">
        <f t="shared" si="2"/>
        <v>44206</v>
      </c>
      <c r="AL54" s="9">
        <f t="shared" si="3"/>
        <v>44214</v>
      </c>
      <c r="AM54" s="10">
        <f t="shared" si="4"/>
        <v>0</v>
      </c>
      <c r="AN54" s="11">
        <f t="shared" si="5"/>
        <v>0</v>
      </c>
    </row>
    <row r="55" spans="1:40" x14ac:dyDescent="0.2">
      <c r="A55" s="1" t="s">
        <v>277</v>
      </c>
      <c r="B55" s="1" t="s">
        <v>68</v>
      </c>
      <c r="C55" s="1" t="s">
        <v>278</v>
      </c>
      <c r="D55" s="1" t="s">
        <v>35</v>
      </c>
      <c r="E55" s="3">
        <v>17</v>
      </c>
      <c r="F55" s="1" t="s">
        <v>36</v>
      </c>
      <c r="G55" s="1" t="s">
        <v>279</v>
      </c>
      <c r="H55" s="4">
        <v>146.80000000000001</v>
      </c>
      <c r="I55" s="1" t="s">
        <v>280</v>
      </c>
      <c r="J55" s="1" t="s">
        <v>281</v>
      </c>
      <c r="K55" s="1" t="s">
        <v>282</v>
      </c>
      <c r="N55" s="1" t="s">
        <v>283</v>
      </c>
      <c r="O55" s="1" t="s">
        <v>284</v>
      </c>
      <c r="P55" s="3">
        <v>38</v>
      </c>
      <c r="R55" s="1" t="s">
        <v>285</v>
      </c>
      <c r="S55" s="1" t="s">
        <v>44</v>
      </c>
      <c r="V55" s="1" t="s">
        <v>46</v>
      </c>
      <c r="W55" s="1" t="s">
        <v>47</v>
      </c>
      <c r="X55" s="1" t="s">
        <v>278</v>
      </c>
      <c r="AB55" s="4">
        <v>146.80000000000001</v>
      </c>
      <c r="AC55" s="4">
        <v>32.299999999999997</v>
      </c>
      <c r="AF55" s="1" t="s">
        <v>286</v>
      </c>
      <c r="AI55" s="9">
        <f t="shared" si="0"/>
        <v>44239</v>
      </c>
      <c r="AJ55" s="9">
        <f t="shared" si="1"/>
        <v>44211</v>
      </c>
      <c r="AK55" s="9">
        <f t="shared" si="2"/>
        <v>44241</v>
      </c>
      <c r="AL55" s="9">
        <f t="shared" si="3"/>
        <v>44241</v>
      </c>
      <c r="AM55" s="10">
        <f t="shared" si="4"/>
        <v>-26</v>
      </c>
      <c r="AN55" s="11">
        <f t="shared" si="5"/>
        <v>-3816.8</v>
      </c>
    </row>
    <row r="56" spans="1:40" x14ac:dyDescent="0.2">
      <c r="A56" s="1" t="s">
        <v>276</v>
      </c>
      <c r="B56" s="1" t="s">
        <v>287</v>
      </c>
      <c r="C56" s="1" t="s">
        <v>288</v>
      </c>
      <c r="D56" s="1" t="s">
        <v>35</v>
      </c>
      <c r="E56" s="3">
        <v>543</v>
      </c>
      <c r="F56" s="1" t="s">
        <v>36</v>
      </c>
      <c r="G56" s="1" t="s">
        <v>289</v>
      </c>
      <c r="H56" s="4">
        <v>298.13</v>
      </c>
      <c r="I56" s="1" t="s">
        <v>290</v>
      </c>
      <c r="J56" s="1" t="s">
        <v>291</v>
      </c>
      <c r="K56" s="1" t="s">
        <v>292</v>
      </c>
      <c r="L56" s="1" t="s">
        <v>225</v>
      </c>
      <c r="M56" s="1" t="s">
        <v>293</v>
      </c>
      <c r="N56" s="1" t="s">
        <v>41</v>
      </c>
      <c r="O56" s="1" t="s">
        <v>284</v>
      </c>
      <c r="P56" s="3">
        <v>39</v>
      </c>
      <c r="R56" s="1" t="s">
        <v>294</v>
      </c>
      <c r="S56" s="1" t="s">
        <v>44</v>
      </c>
      <c r="T56" s="1" t="s">
        <v>295</v>
      </c>
      <c r="V56" s="1" t="s">
        <v>46</v>
      </c>
      <c r="W56" s="1" t="s">
        <v>47</v>
      </c>
      <c r="X56" s="1" t="s">
        <v>288</v>
      </c>
      <c r="AB56" s="4">
        <v>298.13</v>
      </c>
      <c r="AC56" s="4">
        <v>65.59</v>
      </c>
      <c r="AF56" s="1" t="s">
        <v>296</v>
      </c>
      <c r="AI56" s="9">
        <f t="shared" si="0"/>
        <v>44176</v>
      </c>
      <c r="AJ56" s="9">
        <f t="shared" si="1"/>
        <v>44154</v>
      </c>
      <c r="AK56" s="9">
        <f t="shared" si="2"/>
        <v>44184</v>
      </c>
      <c r="AL56" s="9">
        <f t="shared" si="3"/>
        <v>44184</v>
      </c>
      <c r="AM56" s="10">
        <f t="shared" si="4"/>
        <v>31</v>
      </c>
      <c r="AN56" s="11">
        <f t="shared" si="5"/>
        <v>9242.0300000000007</v>
      </c>
    </row>
    <row r="57" spans="1:40" x14ac:dyDescent="0.2">
      <c r="A57" s="1" t="s">
        <v>297</v>
      </c>
      <c r="B57" s="1" t="s">
        <v>298</v>
      </c>
      <c r="C57" s="1" t="s">
        <v>158</v>
      </c>
      <c r="D57" s="1" t="s">
        <v>35</v>
      </c>
      <c r="E57" s="3">
        <v>564</v>
      </c>
      <c r="F57" s="1" t="s">
        <v>36</v>
      </c>
      <c r="G57" s="1" t="s">
        <v>299</v>
      </c>
      <c r="H57" s="4">
        <v>3229.83</v>
      </c>
      <c r="I57" s="1" t="s">
        <v>290</v>
      </c>
      <c r="J57" s="1" t="s">
        <v>291</v>
      </c>
      <c r="K57" s="1" t="s">
        <v>292</v>
      </c>
      <c r="L57" s="1" t="s">
        <v>225</v>
      </c>
      <c r="M57" s="1" t="s">
        <v>293</v>
      </c>
      <c r="N57" s="1" t="s">
        <v>41</v>
      </c>
      <c r="O57" s="1" t="s">
        <v>284</v>
      </c>
      <c r="P57" s="3">
        <v>39</v>
      </c>
      <c r="R57" s="1" t="s">
        <v>300</v>
      </c>
      <c r="S57" s="1" t="s">
        <v>44</v>
      </c>
      <c r="T57" s="1" t="s">
        <v>295</v>
      </c>
      <c r="V57" s="1" t="s">
        <v>46</v>
      </c>
      <c r="W57" s="1" t="s">
        <v>47</v>
      </c>
      <c r="X57" s="1" t="s">
        <v>298</v>
      </c>
      <c r="AB57" s="4">
        <v>3229.83</v>
      </c>
      <c r="AC57" s="4">
        <v>710.56</v>
      </c>
      <c r="AF57" s="1" t="s">
        <v>296</v>
      </c>
      <c r="AI57" s="9">
        <f t="shared" si="0"/>
        <v>44206</v>
      </c>
      <c r="AJ57" s="9">
        <f t="shared" si="1"/>
        <v>44175</v>
      </c>
      <c r="AK57" s="9">
        <f t="shared" si="2"/>
        <v>44205</v>
      </c>
      <c r="AL57" s="9">
        <f t="shared" si="3"/>
        <v>44206</v>
      </c>
      <c r="AM57" s="10">
        <f t="shared" si="4"/>
        <v>9</v>
      </c>
      <c r="AN57" s="11">
        <f t="shared" si="5"/>
        <v>29068.47</v>
      </c>
    </row>
    <row r="58" spans="1:40" x14ac:dyDescent="0.2">
      <c r="A58" s="1" t="s">
        <v>301</v>
      </c>
      <c r="B58" s="1" t="s">
        <v>98</v>
      </c>
      <c r="C58" s="1" t="s">
        <v>138</v>
      </c>
      <c r="D58" s="1" t="s">
        <v>35</v>
      </c>
      <c r="E58" s="3">
        <v>6</v>
      </c>
      <c r="F58" s="1" t="s">
        <v>36</v>
      </c>
      <c r="G58" s="1" t="s">
        <v>302</v>
      </c>
      <c r="H58" s="4">
        <v>46</v>
      </c>
      <c r="I58" s="1" t="s">
        <v>303</v>
      </c>
      <c r="J58" s="1" t="s">
        <v>304</v>
      </c>
      <c r="K58" s="1" t="s">
        <v>89</v>
      </c>
      <c r="N58" s="1" t="s">
        <v>41</v>
      </c>
      <c r="O58" s="1" t="s">
        <v>305</v>
      </c>
      <c r="P58" s="3">
        <v>45</v>
      </c>
      <c r="R58" s="1" t="s">
        <v>306</v>
      </c>
      <c r="S58" s="1" t="s">
        <v>44</v>
      </c>
      <c r="T58" s="1" t="s">
        <v>307</v>
      </c>
      <c r="V58" s="1" t="s">
        <v>46</v>
      </c>
      <c r="W58" s="1" t="s">
        <v>47</v>
      </c>
      <c r="X58" s="1" t="s">
        <v>134</v>
      </c>
      <c r="AB58" s="4">
        <v>46</v>
      </c>
      <c r="AC58" s="4">
        <v>10.119999999999999</v>
      </c>
      <c r="AF58" s="1" t="s">
        <v>308</v>
      </c>
      <c r="AI58" s="9">
        <f t="shared" si="0"/>
        <v>44226</v>
      </c>
      <c r="AJ58" s="9">
        <f t="shared" si="1"/>
        <v>44202</v>
      </c>
      <c r="AK58" s="9">
        <f t="shared" si="2"/>
        <v>44232</v>
      </c>
      <c r="AL58" s="9">
        <f t="shared" si="3"/>
        <v>44232</v>
      </c>
      <c r="AM58" s="10">
        <f t="shared" si="4"/>
        <v>-15</v>
      </c>
      <c r="AN58" s="11">
        <f t="shared" si="5"/>
        <v>-690</v>
      </c>
    </row>
    <row r="59" spans="1:40" x14ac:dyDescent="0.2">
      <c r="A59" s="1" t="s">
        <v>309</v>
      </c>
      <c r="B59" s="1" t="s">
        <v>310</v>
      </c>
      <c r="C59" s="1" t="s">
        <v>311</v>
      </c>
      <c r="D59" s="1" t="s">
        <v>35</v>
      </c>
      <c r="E59" s="3">
        <v>508</v>
      </c>
      <c r="F59" s="1" t="s">
        <v>36</v>
      </c>
      <c r="G59" s="1" t="s">
        <v>312</v>
      </c>
      <c r="H59" s="4">
        <v>2789.61</v>
      </c>
      <c r="I59" s="1" t="s">
        <v>38</v>
      </c>
      <c r="J59" s="1" t="s">
        <v>39</v>
      </c>
      <c r="K59" s="1" t="s">
        <v>40</v>
      </c>
      <c r="N59" s="1" t="s">
        <v>41</v>
      </c>
      <c r="O59" s="1" t="s">
        <v>305</v>
      </c>
      <c r="P59" s="3">
        <v>40</v>
      </c>
      <c r="R59" s="1" t="s">
        <v>313</v>
      </c>
      <c r="S59" s="1" t="s">
        <v>44</v>
      </c>
      <c r="V59" s="1" t="s">
        <v>46</v>
      </c>
      <c r="W59" s="1" t="s">
        <v>47</v>
      </c>
      <c r="X59" s="1" t="s">
        <v>311</v>
      </c>
      <c r="AB59" s="4">
        <v>2789.61</v>
      </c>
      <c r="AC59" s="4">
        <v>265.68</v>
      </c>
      <c r="AF59" s="1" t="s">
        <v>314</v>
      </c>
      <c r="AI59" s="9">
        <f t="shared" si="0"/>
        <v>44228</v>
      </c>
      <c r="AJ59" s="9">
        <f t="shared" si="1"/>
        <v>44138</v>
      </c>
      <c r="AK59" s="9">
        <f t="shared" si="2"/>
        <v>44168</v>
      </c>
      <c r="AL59" s="9">
        <f t="shared" si="3"/>
        <v>44228</v>
      </c>
      <c r="AM59" s="10">
        <f t="shared" si="4"/>
        <v>-11</v>
      </c>
      <c r="AN59" s="11">
        <f t="shared" si="5"/>
        <v>-30685.710000000003</v>
      </c>
    </row>
    <row r="60" spans="1:40" x14ac:dyDescent="0.2">
      <c r="A60" s="1" t="s">
        <v>309</v>
      </c>
      <c r="B60" s="1" t="s">
        <v>311</v>
      </c>
      <c r="C60" s="1" t="s">
        <v>315</v>
      </c>
      <c r="D60" s="1" t="s">
        <v>35</v>
      </c>
      <c r="E60" s="3">
        <v>513</v>
      </c>
      <c r="F60" s="1" t="s">
        <v>36</v>
      </c>
      <c r="G60" s="1" t="s">
        <v>316</v>
      </c>
      <c r="H60" s="4">
        <v>31.09</v>
      </c>
      <c r="I60" s="1" t="s">
        <v>38</v>
      </c>
      <c r="J60" s="1" t="s">
        <v>39</v>
      </c>
      <c r="K60" s="1" t="s">
        <v>40</v>
      </c>
      <c r="N60" s="1" t="s">
        <v>41</v>
      </c>
      <c r="O60" s="1" t="s">
        <v>305</v>
      </c>
      <c r="P60" s="3">
        <v>41</v>
      </c>
      <c r="R60" s="1" t="s">
        <v>317</v>
      </c>
      <c r="S60" s="1" t="s">
        <v>44</v>
      </c>
      <c r="T60" s="1" t="s">
        <v>45</v>
      </c>
      <c r="V60" s="1" t="s">
        <v>46</v>
      </c>
      <c r="W60" s="1" t="s">
        <v>47</v>
      </c>
      <c r="X60" s="1" t="s">
        <v>315</v>
      </c>
      <c r="AB60" s="4">
        <v>31.09</v>
      </c>
      <c r="AC60" s="4">
        <v>3.11</v>
      </c>
      <c r="AF60" s="1" t="s">
        <v>48</v>
      </c>
      <c r="AI60" s="9">
        <f t="shared" si="0"/>
        <v>44228</v>
      </c>
      <c r="AJ60" s="9">
        <f t="shared" si="1"/>
        <v>44139</v>
      </c>
      <c r="AK60" s="9">
        <f t="shared" si="2"/>
        <v>44169</v>
      </c>
      <c r="AL60" s="9">
        <f t="shared" si="3"/>
        <v>44228</v>
      </c>
      <c r="AM60" s="10">
        <f t="shared" si="4"/>
        <v>-11</v>
      </c>
      <c r="AN60" s="11">
        <f t="shared" si="5"/>
        <v>-341.99</v>
      </c>
    </row>
    <row r="61" spans="1:40" x14ac:dyDescent="0.2">
      <c r="A61" s="1" t="s">
        <v>318</v>
      </c>
      <c r="B61" s="1" t="s">
        <v>319</v>
      </c>
      <c r="C61" s="1" t="s">
        <v>320</v>
      </c>
      <c r="D61" s="1" t="s">
        <v>35</v>
      </c>
      <c r="E61" s="3">
        <v>518</v>
      </c>
      <c r="F61" s="1" t="s">
        <v>36</v>
      </c>
      <c r="G61" s="1" t="s">
        <v>321</v>
      </c>
      <c r="H61" s="4">
        <v>1172</v>
      </c>
      <c r="I61" s="1" t="s">
        <v>322</v>
      </c>
      <c r="J61" s="1" t="s">
        <v>323</v>
      </c>
      <c r="K61" s="1" t="s">
        <v>102</v>
      </c>
      <c r="L61" s="1" t="s">
        <v>148</v>
      </c>
      <c r="M61" s="1" t="s">
        <v>324</v>
      </c>
      <c r="N61" s="1" t="s">
        <v>41</v>
      </c>
      <c r="O61" s="1" t="s">
        <v>305</v>
      </c>
      <c r="P61" s="3">
        <v>43</v>
      </c>
      <c r="R61" s="1" t="s">
        <v>325</v>
      </c>
      <c r="S61" s="1" t="s">
        <v>44</v>
      </c>
      <c r="T61" s="1" t="s">
        <v>326</v>
      </c>
      <c r="V61" s="1" t="s">
        <v>65</v>
      </c>
      <c r="W61" s="1" t="s">
        <v>66</v>
      </c>
      <c r="X61" s="1" t="s">
        <v>311</v>
      </c>
      <c r="AB61" s="4">
        <v>1172</v>
      </c>
      <c r="AC61" s="4">
        <v>0</v>
      </c>
      <c r="AF61" s="1" t="s">
        <v>67</v>
      </c>
      <c r="AI61" s="9">
        <f t="shared" si="0"/>
        <v>44194</v>
      </c>
      <c r="AJ61" s="9">
        <f t="shared" si="1"/>
        <v>44138</v>
      </c>
      <c r="AK61" s="9">
        <f t="shared" si="2"/>
        <v>44168</v>
      </c>
      <c r="AL61" s="9">
        <f t="shared" si="3"/>
        <v>44194</v>
      </c>
      <c r="AM61" s="10">
        <f t="shared" si="4"/>
        <v>23</v>
      </c>
      <c r="AN61" s="11">
        <f t="shared" si="5"/>
        <v>26956</v>
      </c>
    </row>
    <row r="62" spans="1:40" x14ac:dyDescent="0.2">
      <c r="A62" s="1" t="s">
        <v>106</v>
      </c>
      <c r="B62" s="1" t="s">
        <v>327</v>
      </c>
      <c r="C62" s="1" t="s">
        <v>328</v>
      </c>
      <c r="D62" s="1" t="s">
        <v>35</v>
      </c>
      <c r="E62" s="3">
        <v>544</v>
      </c>
      <c r="F62" s="1" t="s">
        <v>36</v>
      </c>
      <c r="G62" s="1" t="s">
        <v>329</v>
      </c>
      <c r="H62" s="4">
        <v>1250</v>
      </c>
      <c r="I62" s="1" t="s">
        <v>330</v>
      </c>
      <c r="J62" s="1" t="s">
        <v>331</v>
      </c>
      <c r="K62" s="1" t="s">
        <v>332</v>
      </c>
      <c r="L62" s="1" t="s">
        <v>225</v>
      </c>
      <c r="M62" s="1" t="s">
        <v>333</v>
      </c>
      <c r="N62" s="1" t="s">
        <v>41</v>
      </c>
      <c r="O62" s="1" t="s">
        <v>305</v>
      </c>
      <c r="P62" s="3">
        <v>46</v>
      </c>
      <c r="R62" s="1" t="s">
        <v>334</v>
      </c>
      <c r="S62" s="1" t="s">
        <v>44</v>
      </c>
      <c r="T62" s="1" t="s">
        <v>335</v>
      </c>
      <c r="V62" s="1" t="s">
        <v>46</v>
      </c>
      <c r="W62" s="1" t="s">
        <v>47</v>
      </c>
      <c r="X62" s="1" t="s">
        <v>328</v>
      </c>
      <c r="AB62" s="4">
        <v>1250</v>
      </c>
      <c r="AC62" s="4">
        <v>0</v>
      </c>
      <c r="AF62" s="1" t="s">
        <v>67</v>
      </c>
      <c r="AI62" s="9">
        <f t="shared" si="0"/>
        <v>44227</v>
      </c>
      <c r="AJ62" s="9">
        <f t="shared" si="1"/>
        <v>44158</v>
      </c>
      <c r="AK62" s="9">
        <f t="shared" si="2"/>
        <v>44188</v>
      </c>
      <c r="AL62" s="9">
        <f t="shared" si="3"/>
        <v>44227</v>
      </c>
      <c r="AM62" s="10">
        <f t="shared" si="4"/>
        <v>-10</v>
      </c>
      <c r="AN62" s="11">
        <f t="shared" si="5"/>
        <v>-12500</v>
      </c>
    </row>
    <row r="63" spans="1:40" x14ac:dyDescent="0.2">
      <c r="A63" s="1" t="s">
        <v>98</v>
      </c>
      <c r="B63" s="1" t="s">
        <v>328</v>
      </c>
      <c r="C63" s="1" t="s">
        <v>336</v>
      </c>
      <c r="D63" s="1" t="s">
        <v>35</v>
      </c>
      <c r="E63" s="3">
        <v>549</v>
      </c>
      <c r="F63" s="1" t="s">
        <v>36</v>
      </c>
      <c r="G63" s="1" t="s">
        <v>337</v>
      </c>
      <c r="H63" s="4">
        <v>766.2</v>
      </c>
      <c r="I63" s="1" t="s">
        <v>338</v>
      </c>
      <c r="J63" s="1" t="s">
        <v>339</v>
      </c>
      <c r="K63" s="1" t="s">
        <v>340</v>
      </c>
      <c r="N63" s="1" t="s">
        <v>41</v>
      </c>
      <c r="O63" s="1" t="s">
        <v>305</v>
      </c>
      <c r="P63" s="3">
        <v>49</v>
      </c>
      <c r="R63" s="1" t="s">
        <v>341</v>
      </c>
      <c r="S63" s="1" t="s">
        <v>44</v>
      </c>
      <c r="T63" s="1" t="s">
        <v>342</v>
      </c>
      <c r="V63" s="1" t="s">
        <v>65</v>
      </c>
      <c r="W63" s="1" t="s">
        <v>66</v>
      </c>
      <c r="X63" s="1" t="s">
        <v>328</v>
      </c>
      <c r="Y63" s="1" t="s">
        <v>343</v>
      </c>
      <c r="AA63" s="1" t="s">
        <v>68</v>
      </c>
      <c r="AB63" s="4">
        <v>766.2</v>
      </c>
      <c r="AC63" s="4">
        <v>9.9</v>
      </c>
      <c r="AF63" s="1" t="s">
        <v>67</v>
      </c>
      <c r="AI63" s="9">
        <f t="shared" si="0"/>
        <v>44196</v>
      </c>
      <c r="AJ63" s="9">
        <f t="shared" si="1"/>
        <v>44158</v>
      </c>
      <c r="AK63" s="9">
        <f t="shared" si="2"/>
        <v>44188</v>
      </c>
      <c r="AL63" s="9">
        <f t="shared" si="3"/>
        <v>44196</v>
      </c>
      <c r="AM63" s="10">
        <f t="shared" si="4"/>
        <v>21</v>
      </c>
      <c r="AN63" s="11">
        <f t="shared" si="5"/>
        <v>16090.2</v>
      </c>
    </row>
    <row r="64" spans="1:40" x14ac:dyDescent="0.2">
      <c r="A64" s="1" t="s">
        <v>106</v>
      </c>
      <c r="B64" s="1" t="s">
        <v>142</v>
      </c>
      <c r="C64" s="1" t="s">
        <v>344</v>
      </c>
      <c r="D64" s="1" t="s">
        <v>35</v>
      </c>
      <c r="E64" s="3">
        <v>555</v>
      </c>
      <c r="F64" s="1" t="s">
        <v>36</v>
      </c>
      <c r="G64" s="1" t="s">
        <v>345</v>
      </c>
      <c r="H64" s="4">
        <v>22.45</v>
      </c>
      <c r="I64" s="1" t="s">
        <v>346</v>
      </c>
      <c r="J64" s="1" t="s">
        <v>347</v>
      </c>
      <c r="K64" s="1" t="s">
        <v>348</v>
      </c>
      <c r="L64" s="1" t="s">
        <v>148</v>
      </c>
      <c r="M64" s="1" t="s">
        <v>349</v>
      </c>
      <c r="N64" s="1" t="s">
        <v>41</v>
      </c>
      <c r="O64" s="1" t="s">
        <v>305</v>
      </c>
      <c r="P64" s="3">
        <v>44</v>
      </c>
      <c r="R64" s="1" t="s">
        <v>350</v>
      </c>
      <c r="S64" s="1" t="s">
        <v>44</v>
      </c>
      <c r="T64" s="1" t="s">
        <v>351</v>
      </c>
      <c r="V64" s="1" t="s">
        <v>46</v>
      </c>
      <c r="W64" s="1" t="s">
        <v>47</v>
      </c>
      <c r="X64" s="1" t="s">
        <v>344</v>
      </c>
      <c r="AB64" s="4">
        <v>22.45</v>
      </c>
      <c r="AC64" s="4">
        <v>4.9400000000000004</v>
      </c>
      <c r="AF64" s="1" t="s">
        <v>352</v>
      </c>
      <c r="AI64" s="9">
        <f t="shared" si="0"/>
        <v>44227</v>
      </c>
      <c r="AJ64" s="9">
        <f t="shared" si="1"/>
        <v>44167</v>
      </c>
      <c r="AK64" s="9">
        <f t="shared" si="2"/>
        <v>44197</v>
      </c>
      <c r="AL64" s="9">
        <f t="shared" si="3"/>
        <v>44227</v>
      </c>
      <c r="AM64" s="10">
        <f t="shared" si="4"/>
        <v>-10</v>
      </c>
      <c r="AN64" s="11">
        <f t="shared" si="5"/>
        <v>-224.5</v>
      </c>
    </row>
    <row r="65" spans="1:40" x14ac:dyDescent="0.2">
      <c r="A65" s="1" t="s">
        <v>68</v>
      </c>
      <c r="B65" s="1" t="s">
        <v>353</v>
      </c>
      <c r="C65" s="1" t="s">
        <v>98</v>
      </c>
      <c r="D65" s="1" t="s">
        <v>35</v>
      </c>
      <c r="E65" s="3">
        <v>583</v>
      </c>
      <c r="F65" s="1" t="s">
        <v>36</v>
      </c>
      <c r="G65" s="1" t="s">
        <v>354</v>
      </c>
      <c r="H65" s="4">
        <v>1980</v>
      </c>
      <c r="I65" s="1" t="s">
        <v>355</v>
      </c>
      <c r="J65" s="1" t="s">
        <v>356</v>
      </c>
      <c r="K65" s="1" t="s">
        <v>357</v>
      </c>
      <c r="N65" s="1" t="s">
        <v>41</v>
      </c>
      <c r="O65" s="1" t="s">
        <v>305</v>
      </c>
      <c r="P65" s="3">
        <v>47</v>
      </c>
      <c r="R65" s="1" t="s">
        <v>334</v>
      </c>
      <c r="S65" s="1" t="s">
        <v>44</v>
      </c>
      <c r="T65" s="1" t="s">
        <v>358</v>
      </c>
      <c r="V65" s="1" t="s">
        <v>46</v>
      </c>
      <c r="W65" s="1" t="s">
        <v>47</v>
      </c>
      <c r="X65" s="1" t="s">
        <v>353</v>
      </c>
      <c r="AB65" s="4">
        <v>1980</v>
      </c>
      <c r="AC65" s="4">
        <v>0</v>
      </c>
      <c r="AF65" s="1" t="s">
        <v>67</v>
      </c>
      <c r="AI65" s="9">
        <f t="shared" si="0"/>
        <v>44208</v>
      </c>
      <c r="AJ65" s="9">
        <f t="shared" si="1"/>
        <v>44177</v>
      </c>
      <c r="AK65" s="9">
        <f t="shared" si="2"/>
        <v>44207</v>
      </c>
      <c r="AL65" s="9">
        <f t="shared" si="3"/>
        <v>44208</v>
      </c>
      <c r="AM65" s="10">
        <f t="shared" si="4"/>
        <v>9</v>
      </c>
      <c r="AN65" s="11">
        <f t="shared" si="5"/>
        <v>17820</v>
      </c>
    </row>
    <row r="66" spans="1:40" x14ac:dyDescent="0.2">
      <c r="A66" s="1" t="s">
        <v>359</v>
      </c>
      <c r="B66" s="1" t="s">
        <v>263</v>
      </c>
      <c r="C66" s="1" t="s">
        <v>98</v>
      </c>
      <c r="D66" s="1" t="s">
        <v>35</v>
      </c>
      <c r="E66" s="3">
        <v>588</v>
      </c>
      <c r="F66" s="1" t="s">
        <v>36</v>
      </c>
      <c r="G66" s="1" t="s">
        <v>360</v>
      </c>
      <c r="H66" s="4">
        <v>59.84</v>
      </c>
      <c r="I66" s="1" t="s">
        <v>346</v>
      </c>
      <c r="J66" s="1" t="s">
        <v>347</v>
      </c>
      <c r="K66" s="1" t="s">
        <v>348</v>
      </c>
      <c r="L66" s="1" t="s">
        <v>148</v>
      </c>
      <c r="M66" s="1" t="s">
        <v>349</v>
      </c>
      <c r="N66" s="1" t="s">
        <v>41</v>
      </c>
      <c r="O66" s="1" t="s">
        <v>305</v>
      </c>
      <c r="P66" s="3">
        <v>44</v>
      </c>
      <c r="R66" s="1" t="s">
        <v>361</v>
      </c>
      <c r="S66" s="1" t="s">
        <v>44</v>
      </c>
      <c r="T66" s="1" t="s">
        <v>351</v>
      </c>
      <c r="V66" s="1" t="s">
        <v>46</v>
      </c>
      <c r="W66" s="1" t="s">
        <v>47</v>
      </c>
      <c r="X66" s="1" t="s">
        <v>263</v>
      </c>
      <c r="AB66" s="4">
        <v>59.84</v>
      </c>
      <c r="AC66" s="4">
        <v>13.16</v>
      </c>
      <c r="AF66" s="1" t="s">
        <v>352</v>
      </c>
      <c r="AI66" s="9">
        <f t="shared" si="0"/>
        <v>44255</v>
      </c>
      <c r="AJ66" s="9">
        <f t="shared" si="1"/>
        <v>44193</v>
      </c>
      <c r="AK66" s="9">
        <f t="shared" si="2"/>
        <v>44223</v>
      </c>
      <c r="AL66" s="9">
        <f t="shared" si="3"/>
        <v>44255</v>
      </c>
      <c r="AM66" s="10">
        <f t="shared" si="4"/>
        <v>-38</v>
      </c>
      <c r="AN66" s="11">
        <f t="shared" si="5"/>
        <v>-2273.92</v>
      </c>
    </row>
    <row r="67" spans="1:40" x14ac:dyDescent="0.2">
      <c r="A67" s="1" t="s">
        <v>362</v>
      </c>
      <c r="B67" s="1" t="s">
        <v>363</v>
      </c>
      <c r="C67" s="1" t="s">
        <v>98</v>
      </c>
      <c r="D67" s="1" t="s">
        <v>35</v>
      </c>
      <c r="E67" s="3">
        <v>604</v>
      </c>
      <c r="F67" s="1" t="s">
        <v>36</v>
      </c>
      <c r="G67" s="1" t="s">
        <v>364</v>
      </c>
      <c r="H67" s="4">
        <v>220</v>
      </c>
      <c r="I67" s="1" t="s">
        <v>365</v>
      </c>
      <c r="J67" s="1" t="s">
        <v>366</v>
      </c>
      <c r="K67" s="1" t="s">
        <v>367</v>
      </c>
      <c r="L67" s="1" t="s">
        <v>368</v>
      </c>
      <c r="M67" s="1" t="s">
        <v>369</v>
      </c>
      <c r="N67" s="1" t="s">
        <v>41</v>
      </c>
      <c r="O67" s="1" t="s">
        <v>305</v>
      </c>
      <c r="P67" s="3">
        <v>48</v>
      </c>
      <c r="R67" s="1" t="s">
        <v>370</v>
      </c>
      <c r="S67" s="1" t="s">
        <v>44</v>
      </c>
      <c r="T67" s="1" t="s">
        <v>371</v>
      </c>
      <c r="V67" s="1" t="s">
        <v>65</v>
      </c>
      <c r="W67" s="1" t="s">
        <v>66</v>
      </c>
      <c r="X67" s="1" t="s">
        <v>363</v>
      </c>
      <c r="AB67" s="4">
        <v>220</v>
      </c>
      <c r="AC67" s="4">
        <v>48.4</v>
      </c>
      <c r="AF67" s="1" t="s">
        <v>67</v>
      </c>
      <c r="AI67" s="9">
        <f t="shared" si="0"/>
        <v>44219</v>
      </c>
      <c r="AJ67" s="9">
        <f t="shared" si="1"/>
        <v>44188</v>
      </c>
      <c r="AK67" s="9">
        <f t="shared" si="2"/>
        <v>44218</v>
      </c>
      <c r="AL67" s="9">
        <f t="shared" si="3"/>
        <v>44219</v>
      </c>
      <c r="AM67" s="10">
        <f t="shared" si="4"/>
        <v>-2</v>
      </c>
      <c r="AN67" s="11">
        <f t="shared" si="5"/>
        <v>-440</v>
      </c>
    </row>
    <row r="68" spans="1:40" hidden="1" x14ac:dyDescent="0.2">
      <c r="A68" s="1" t="s">
        <v>305</v>
      </c>
      <c r="B68" s="1" t="s">
        <v>305</v>
      </c>
      <c r="C68" s="1" t="s">
        <v>305</v>
      </c>
      <c r="D68" s="1" t="s">
        <v>78</v>
      </c>
      <c r="E68" s="3">
        <v>20017</v>
      </c>
      <c r="F68" s="1" t="s">
        <v>77</v>
      </c>
      <c r="G68" s="1" t="s">
        <v>78</v>
      </c>
      <c r="H68" s="4">
        <v>40874.11</v>
      </c>
      <c r="I68" s="1" t="s">
        <v>372</v>
      </c>
      <c r="N68" s="1" t="s">
        <v>373</v>
      </c>
      <c r="O68" s="1" t="s">
        <v>305</v>
      </c>
      <c r="P68" s="3">
        <v>42</v>
      </c>
      <c r="R68" s="1" t="s">
        <v>374</v>
      </c>
      <c r="S68" s="1" t="s">
        <v>44</v>
      </c>
      <c r="X68" s="1" t="s">
        <v>197</v>
      </c>
      <c r="AB68" s="4">
        <v>0</v>
      </c>
      <c r="AC68" s="4">
        <v>0</v>
      </c>
      <c r="AI68" s="9">
        <f t="shared" ref="AI68:AI131" si="6">DATEVALUE(A68)</f>
        <v>44217</v>
      </c>
      <c r="AJ68" s="9">
        <f t="shared" ref="AJ68:AJ131" si="7">DATEVALUE(X68)</f>
        <v>44183</v>
      </c>
      <c r="AK68" s="9">
        <f t="shared" ref="AK68:AK131" si="8">30+AJ68</f>
        <v>44213</v>
      </c>
      <c r="AL68" s="9">
        <f t="shared" ref="AL68:AL131" si="9">MAX(AI68,AK68)</f>
        <v>44217</v>
      </c>
      <c r="AM68" s="10">
        <f t="shared" ref="AM68:AM131" si="10">+O68-AL68</f>
        <v>0</v>
      </c>
      <c r="AN68" s="11">
        <f t="shared" ref="AN68:AN131" si="11">+AM68*H68</f>
        <v>0</v>
      </c>
    </row>
    <row r="69" spans="1:40" hidden="1" x14ac:dyDescent="0.2">
      <c r="A69" s="1" t="s">
        <v>305</v>
      </c>
      <c r="B69" s="1" t="s">
        <v>305</v>
      </c>
      <c r="C69" s="1" t="s">
        <v>305</v>
      </c>
      <c r="D69" s="1" t="s">
        <v>78</v>
      </c>
      <c r="E69" s="3">
        <v>20018</v>
      </c>
      <c r="F69" s="1" t="s">
        <v>77</v>
      </c>
      <c r="G69" s="1" t="s">
        <v>78</v>
      </c>
      <c r="H69" s="4">
        <v>751.06</v>
      </c>
      <c r="I69" s="1" t="s">
        <v>372</v>
      </c>
      <c r="N69" s="1" t="s">
        <v>373</v>
      </c>
      <c r="O69" s="1" t="s">
        <v>305</v>
      </c>
      <c r="P69" s="3">
        <v>42</v>
      </c>
      <c r="R69" s="1" t="s">
        <v>375</v>
      </c>
      <c r="S69" s="1" t="s">
        <v>44</v>
      </c>
      <c r="X69" s="1" t="s">
        <v>197</v>
      </c>
      <c r="AB69" s="4">
        <v>0</v>
      </c>
      <c r="AC69" s="4">
        <v>0</v>
      </c>
      <c r="AI69" s="9">
        <f t="shared" si="6"/>
        <v>44217</v>
      </c>
      <c r="AJ69" s="9">
        <f t="shared" si="7"/>
        <v>44183</v>
      </c>
      <c r="AK69" s="9">
        <f t="shared" si="8"/>
        <v>44213</v>
      </c>
      <c r="AL69" s="9">
        <f t="shared" si="9"/>
        <v>44217</v>
      </c>
      <c r="AM69" s="10">
        <f t="shared" si="10"/>
        <v>0</v>
      </c>
      <c r="AN69" s="11">
        <f t="shared" si="11"/>
        <v>0</v>
      </c>
    </row>
    <row r="70" spans="1:40" x14ac:dyDescent="0.2">
      <c r="A70" s="1" t="s">
        <v>106</v>
      </c>
      <c r="B70" s="1" t="s">
        <v>376</v>
      </c>
      <c r="C70" s="1" t="s">
        <v>287</v>
      </c>
      <c r="D70" s="1" t="s">
        <v>35</v>
      </c>
      <c r="E70" s="3">
        <v>525</v>
      </c>
      <c r="F70" s="1" t="s">
        <v>36</v>
      </c>
      <c r="G70" s="1" t="s">
        <v>377</v>
      </c>
      <c r="H70" s="4">
        <v>127.16</v>
      </c>
      <c r="I70" s="1" t="s">
        <v>378</v>
      </c>
      <c r="J70" s="1" t="s">
        <v>379</v>
      </c>
      <c r="K70" s="1" t="s">
        <v>380</v>
      </c>
      <c r="L70" s="1" t="s">
        <v>94</v>
      </c>
      <c r="M70" s="1" t="s">
        <v>381</v>
      </c>
      <c r="N70" s="1" t="s">
        <v>41</v>
      </c>
      <c r="O70" s="1" t="s">
        <v>157</v>
      </c>
      <c r="P70" s="3">
        <v>50</v>
      </c>
      <c r="R70" s="1" t="s">
        <v>382</v>
      </c>
      <c r="S70" s="1" t="s">
        <v>44</v>
      </c>
      <c r="T70" s="1" t="s">
        <v>383</v>
      </c>
      <c r="V70" s="1" t="s">
        <v>46</v>
      </c>
      <c r="W70" s="1" t="s">
        <v>47</v>
      </c>
      <c r="X70" s="1" t="s">
        <v>287</v>
      </c>
      <c r="AB70" s="4">
        <v>127.16</v>
      </c>
      <c r="AC70" s="4">
        <v>27.98</v>
      </c>
      <c r="AF70" s="1" t="s">
        <v>384</v>
      </c>
      <c r="AI70" s="9">
        <f t="shared" si="6"/>
        <v>44227</v>
      </c>
      <c r="AJ70" s="9">
        <f t="shared" si="7"/>
        <v>44146</v>
      </c>
      <c r="AK70" s="9">
        <f t="shared" si="8"/>
        <v>44176</v>
      </c>
      <c r="AL70" s="9">
        <f t="shared" si="9"/>
        <v>44227</v>
      </c>
      <c r="AM70" s="10">
        <f t="shared" si="10"/>
        <v>-2</v>
      </c>
      <c r="AN70" s="11">
        <f t="shared" si="11"/>
        <v>-254.32</v>
      </c>
    </row>
    <row r="71" spans="1:40" x14ac:dyDescent="0.2">
      <c r="A71" s="1" t="s">
        <v>385</v>
      </c>
      <c r="B71" s="1" t="s">
        <v>376</v>
      </c>
      <c r="C71" s="1" t="s">
        <v>386</v>
      </c>
      <c r="D71" s="1" t="s">
        <v>35</v>
      </c>
      <c r="E71" s="3">
        <v>536</v>
      </c>
      <c r="F71" s="1" t="s">
        <v>36</v>
      </c>
      <c r="G71" s="1" t="s">
        <v>387</v>
      </c>
      <c r="H71" s="4">
        <v>271.89</v>
      </c>
      <c r="I71" s="1" t="s">
        <v>38</v>
      </c>
      <c r="J71" s="1" t="s">
        <v>39</v>
      </c>
      <c r="K71" s="1" t="s">
        <v>40</v>
      </c>
      <c r="N71" s="1" t="s">
        <v>41</v>
      </c>
      <c r="O71" s="1" t="s">
        <v>157</v>
      </c>
      <c r="P71" s="3">
        <v>51</v>
      </c>
      <c r="R71" s="1" t="s">
        <v>388</v>
      </c>
      <c r="S71" s="1" t="s">
        <v>44</v>
      </c>
      <c r="T71" s="1" t="s">
        <v>45</v>
      </c>
      <c r="V71" s="1" t="s">
        <v>46</v>
      </c>
      <c r="W71" s="1" t="s">
        <v>47</v>
      </c>
      <c r="X71" s="1" t="s">
        <v>386</v>
      </c>
      <c r="AB71" s="4">
        <v>271.89</v>
      </c>
      <c r="AC71" s="4">
        <v>27.19</v>
      </c>
      <c r="AF71" s="1" t="s">
        <v>48</v>
      </c>
      <c r="AI71" s="9">
        <f t="shared" si="6"/>
        <v>44235</v>
      </c>
      <c r="AJ71" s="9">
        <f t="shared" si="7"/>
        <v>44148</v>
      </c>
      <c r="AK71" s="9">
        <f t="shared" si="8"/>
        <v>44178</v>
      </c>
      <c r="AL71" s="9">
        <f t="shared" si="9"/>
        <v>44235</v>
      </c>
      <c r="AM71" s="10">
        <f t="shared" si="10"/>
        <v>-10</v>
      </c>
      <c r="AN71" s="11">
        <f t="shared" si="11"/>
        <v>-2718.8999999999996</v>
      </c>
    </row>
    <row r="72" spans="1:40" x14ac:dyDescent="0.2">
      <c r="A72" s="1" t="s">
        <v>284</v>
      </c>
      <c r="B72" s="1" t="s">
        <v>284</v>
      </c>
      <c r="C72" s="1" t="s">
        <v>389</v>
      </c>
      <c r="D72" s="1" t="s">
        <v>35</v>
      </c>
      <c r="E72" s="3">
        <v>4</v>
      </c>
      <c r="F72" s="1" t="s">
        <v>77</v>
      </c>
      <c r="G72" s="1" t="s">
        <v>188</v>
      </c>
      <c r="H72" s="4">
        <v>1282.56</v>
      </c>
      <c r="I72" s="1" t="s">
        <v>390</v>
      </c>
      <c r="J72" s="1" t="s">
        <v>391</v>
      </c>
      <c r="K72" s="1" t="s">
        <v>392</v>
      </c>
      <c r="L72" s="1" t="s">
        <v>175</v>
      </c>
      <c r="M72" s="1" t="s">
        <v>393</v>
      </c>
      <c r="N72" s="1" t="s">
        <v>41</v>
      </c>
      <c r="O72" s="1" t="s">
        <v>309</v>
      </c>
      <c r="P72" s="3">
        <v>59</v>
      </c>
      <c r="R72" s="1" t="s">
        <v>394</v>
      </c>
      <c r="S72" s="1" t="s">
        <v>44</v>
      </c>
      <c r="V72" s="1" t="s">
        <v>46</v>
      </c>
      <c r="W72" s="1" t="s">
        <v>47</v>
      </c>
      <c r="X72" s="1" t="s">
        <v>389</v>
      </c>
      <c r="AB72" s="4">
        <v>1248</v>
      </c>
      <c r="AC72" s="4">
        <v>274.56</v>
      </c>
      <c r="AF72" s="1" t="s">
        <v>105</v>
      </c>
      <c r="AI72" s="9">
        <f t="shared" si="6"/>
        <v>44215</v>
      </c>
      <c r="AJ72" s="9">
        <f t="shared" si="7"/>
        <v>44218</v>
      </c>
      <c r="AK72" s="9">
        <f t="shared" si="8"/>
        <v>44248</v>
      </c>
      <c r="AL72" s="9">
        <f t="shared" si="9"/>
        <v>44248</v>
      </c>
      <c r="AM72" s="10">
        <f t="shared" si="10"/>
        <v>-20</v>
      </c>
      <c r="AN72" s="11">
        <f t="shared" si="11"/>
        <v>-25651.199999999997</v>
      </c>
    </row>
    <row r="73" spans="1:40" x14ac:dyDescent="0.2">
      <c r="A73" s="1" t="s">
        <v>106</v>
      </c>
      <c r="B73" s="1" t="s">
        <v>98</v>
      </c>
      <c r="C73" s="1" t="s">
        <v>138</v>
      </c>
      <c r="D73" s="1" t="s">
        <v>35</v>
      </c>
      <c r="E73" s="3">
        <v>5</v>
      </c>
      <c r="F73" s="1" t="s">
        <v>36</v>
      </c>
      <c r="G73" s="1" t="s">
        <v>395</v>
      </c>
      <c r="H73" s="4">
        <v>279.19</v>
      </c>
      <c r="I73" s="1" t="s">
        <v>396</v>
      </c>
      <c r="J73" s="1" t="s">
        <v>397</v>
      </c>
      <c r="K73" s="1" t="s">
        <v>216</v>
      </c>
      <c r="L73" s="1" t="s">
        <v>368</v>
      </c>
      <c r="M73" s="1" t="s">
        <v>398</v>
      </c>
      <c r="N73" s="1" t="s">
        <v>41</v>
      </c>
      <c r="O73" s="1" t="s">
        <v>309</v>
      </c>
      <c r="P73" s="3">
        <v>52</v>
      </c>
      <c r="R73" s="1" t="s">
        <v>399</v>
      </c>
      <c r="S73" s="1" t="s">
        <v>44</v>
      </c>
      <c r="T73" s="1" t="s">
        <v>400</v>
      </c>
      <c r="V73" s="1" t="s">
        <v>65</v>
      </c>
      <c r="W73" s="1" t="s">
        <v>66</v>
      </c>
      <c r="X73" s="1" t="s">
        <v>138</v>
      </c>
      <c r="AB73" s="4">
        <v>279.19</v>
      </c>
      <c r="AC73" s="4">
        <v>61.42</v>
      </c>
      <c r="AF73" s="1" t="s">
        <v>401</v>
      </c>
      <c r="AI73" s="9">
        <f t="shared" si="6"/>
        <v>44227</v>
      </c>
      <c r="AJ73" s="9">
        <f t="shared" si="7"/>
        <v>44207</v>
      </c>
      <c r="AK73" s="9">
        <f t="shared" si="8"/>
        <v>44237</v>
      </c>
      <c r="AL73" s="9">
        <f t="shared" si="9"/>
        <v>44237</v>
      </c>
      <c r="AM73" s="10">
        <f t="shared" si="10"/>
        <v>-9</v>
      </c>
      <c r="AN73" s="11">
        <f t="shared" si="11"/>
        <v>-2512.71</v>
      </c>
    </row>
    <row r="74" spans="1:40" x14ac:dyDescent="0.2">
      <c r="A74" s="1" t="s">
        <v>106</v>
      </c>
      <c r="B74" s="1" t="s">
        <v>98</v>
      </c>
      <c r="C74" s="1" t="s">
        <v>199</v>
      </c>
      <c r="D74" s="1" t="s">
        <v>35</v>
      </c>
      <c r="E74" s="3">
        <v>15</v>
      </c>
      <c r="F74" s="1" t="s">
        <v>36</v>
      </c>
      <c r="G74" s="1" t="s">
        <v>402</v>
      </c>
      <c r="H74" s="4">
        <v>9.2799999999999994</v>
      </c>
      <c r="I74" s="1" t="s">
        <v>396</v>
      </c>
      <c r="J74" s="1" t="s">
        <v>397</v>
      </c>
      <c r="K74" s="1" t="s">
        <v>216</v>
      </c>
      <c r="L74" s="1" t="s">
        <v>368</v>
      </c>
      <c r="M74" s="1" t="s">
        <v>398</v>
      </c>
      <c r="N74" s="1" t="s">
        <v>41</v>
      </c>
      <c r="O74" s="1" t="s">
        <v>309</v>
      </c>
      <c r="P74" s="3">
        <v>52</v>
      </c>
      <c r="R74" s="1" t="s">
        <v>403</v>
      </c>
      <c r="S74" s="1" t="s">
        <v>44</v>
      </c>
      <c r="T74" s="1" t="s">
        <v>400</v>
      </c>
      <c r="V74" s="1" t="s">
        <v>46</v>
      </c>
      <c r="W74" s="1" t="s">
        <v>47</v>
      </c>
      <c r="X74" s="1" t="s">
        <v>180</v>
      </c>
      <c r="AB74" s="4">
        <v>9.2799999999999994</v>
      </c>
      <c r="AC74" s="4">
        <v>0.37</v>
      </c>
      <c r="AF74" s="1" t="s">
        <v>404</v>
      </c>
      <c r="AI74" s="9">
        <f t="shared" si="6"/>
        <v>44227</v>
      </c>
      <c r="AJ74" s="9">
        <f t="shared" si="7"/>
        <v>44200</v>
      </c>
      <c r="AK74" s="9">
        <f t="shared" si="8"/>
        <v>44230</v>
      </c>
      <c r="AL74" s="9">
        <f t="shared" si="9"/>
        <v>44230</v>
      </c>
      <c r="AM74" s="10">
        <f t="shared" si="10"/>
        <v>-2</v>
      </c>
      <c r="AN74" s="11">
        <f t="shared" si="11"/>
        <v>-18.559999999999999</v>
      </c>
    </row>
    <row r="75" spans="1:40" x14ac:dyDescent="0.2">
      <c r="A75" s="1" t="s">
        <v>106</v>
      </c>
      <c r="B75" s="1" t="s">
        <v>98</v>
      </c>
      <c r="C75" s="1" t="s">
        <v>199</v>
      </c>
      <c r="D75" s="1" t="s">
        <v>35</v>
      </c>
      <c r="E75" s="3">
        <v>16</v>
      </c>
      <c r="F75" s="1" t="s">
        <v>36</v>
      </c>
      <c r="G75" s="1" t="s">
        <v>405</v>
      </c>
      <c r="H75" s="4">
        <v>15056.39</v>
      </c>
      <c r="I75" s="1" t="s">
        <v>396</v>
      </c>
      <c r="J75" s="1" t="s">
        <v>397</v>
      </c>
      <c r="K75" s="1" t="s">
        <v>216</v>
      </c>
      <c r="L75" s="1" t="s">
        <v>368</v>
      </c>
      <c r="M75" s="1" t="s">
        <v>398</v>
      </c>
      <c r="N75" s="1" t="s">
        <v>41</v>
      </c>
      <c r="O75" s="1" t="s">
        <v>309</v>
      </c>
      <c r="P75" s="3">
        <v>52</v>
      </c>
      <c r="R75" s="1" t="s">
        <v>406</v>
      </c>
      <c r="S75" s="1" t="s">
        <v>44</v>
      </c>
      <c r="T75" s="1" t="s">
        <v>400</v>
      </c>
      <c r="V75" s="1" t="s">
        <v>65</v>
      </c>
      <c r="W75" s="1" t="s">
        <v>66</v>
      </c>
      <c r="X75" s="1" t="s">
        <v>103</v>
      </c>
      <c r="AB75" s="4">
        <v>15056.39</v>
      </c>
      <c r="AC75" s="4">
        <v>1505.64</v>
      </c>
      <c r="AF75" s="1" t="s">
        <v>407</v>
      </c>
      <c r="AI75" s="9">
        <f t="shared" si="6"/>
        <v>44227</v>
      </c>
      <c r="AJ75" s="9">
        <f t="shared" si="7"/>
        <v>44203</v>
      </c>
      <c r="AK75" s="9">
        <f t="shared" si="8"/>
        <v>44233</v>
      </c>
      <c r="AL75" s="9">
        <f t="shared" si="9"/>
        <v>44233</v>
      </c>
      <c r="AM75" s="10">
        <f t="shared" si="10"/>
        <v>-5</v>
      </c>
      <c r="AN75" s="11">
        <f t="shared" si="11"/>
        <v>-75281.95</v>
      </c>
    </row>
    <row r="76" spans="1:40" x14ac:dyDescent="0.2">
      <c r="A76" s="1" t="s">
        <v>141</v>
      </c>
      <c r="B76" s="1" t="s">
        <v>142</v>
      </c>
      <c r="C76" s="1" t="s">
        <v>98</v>
      </c>
      <c r="D76" s="1" t="s">
        <v>35</v>
      </c>
      <c r="E76" s="3">
        <v>573</v>
      </c>
      <c r="F76" s="1" t="s">
        <v>36</v>
      </c>
      <c r="G76" s="1" t="s">
        <v>408</v>
      </c>
      <c r="H76" s="4">
        <v>15124.99</v>
      </c>
      <c r="I76" s="1" t="s">
        <v>396</v>
      </c>
      <c r="J76" s="1" t="s">
        <v>397</v>
      </c>
      <c r="K76" s="1" t="s">
        <v>216</v>
      </c>
      <c r="L76" s="1" t="s">
        <v>368</v>
      </c>
      <c r="M76" s="1" t="s">
        <v>398</v>
      </c>
      <c r="N76" s="1" t="s">
        <v>41</v>
      </c>
      <c r="O76" s="1" t="s">
        <v>309</v>
      </c>
      <c r="P76" s="3">
        <v>52</v>
      </c>
      <c r="R76" s="1" t="s">
        <v>409</v>
      </c>
      <c r="S76" s="1" t="s">
        <v>44</v>
      </c>
      <c r="T76" s="1" t="s">
        <v>400</v>
      </c>
      <c r="V76" s="1" t="s">
        <v>65</v>
      </c>
      <c r="W76" s="1" t="s">
        <v>66</v>
      </c>
      <c r="X76" s="1" t="s">
        <v>353</v>
      </c>
      <c r="AB76" s="4">
        <v>15124.99</v>
      </c>
      <c r="AC76" s="4">
        <v>1512.5</v>
      </c>
      <c r="AF76" s="1" t="s">
        <v>407</v>
      </c>
      <c r="AI76" s="9">
        <f t="shared" si="6"/>
        <v>44195</v>
      </c>
      <c r="AJ76" s="9">
        <f t="shared" si="7"/>
        <v>44177</v>
      </c>
      <c r="AK76" s="9">
        <f t="shared" si="8"/>
        <v>44207</v>
      </c>
      <c r="AL76" s="9">
        <f t="shared" si="9"/>
        <v>44207</v>
      </c>
      <c r="AM76" s="10">
        <f t="shared" si="10"/>
        <v>21</v>
      </c>
      <c r="AN76" s="11">
        <f t="shared" si="11"/>
        <v>317624.78999999998</v>
      </c>
    </row>
    <row r="77" spans="1:40" x14ac:dyDescent="0.2">
      <c r="A77" s="1" t="s">
        <v>141</v>
      </c>
      <c r="B77" s="1" t="s">
        <v>142</v>
      </c>
      <c r="C77" s="1" t="s">
        <v>98</v>
      </c>
      <c r="D77" s="1" t="s">
        <v>35</v>
      </c>
      <c r="E77" s="3">
        <v>574</v>
      </c>
      <c r="F77" s="1" t="s">
        <v>36</v>
      </c>
      <c r="G77" s="1" t="s">
        <v>410</v>
      </c>
      <c r="H77" s="4">
        <v>53</v>
      </c>
      <c r="I77" s="1" t="s">
        <v>396</v>
      </c>
      <c r="J77" s="1" t="s">
        <v>397</v>
      </c>
      <c r="K77" s="1" t="s">
        <v>216</v>
      </c>
      <c r="L77" s="1" t="s">
        <v>368</v>
      </c>
      <c r="M77" s="1" t="s">
        <v>398</v>
      </c>
      <c r="N77" s="1" t="s">
        <v>41</v>
      </c>
      <c r="O77" s="1" t="s">
        <v>309</v>
      </c>
      <c r="P77" s="3">
        <v>52</v>
      </c>
      <c r="R77" s="1" t="s">
        <v>411</v>
      </c>
      <c r="S77" s="1" t="s">
        <v>44</v>
      </c>
      <c r="T77" s="1" t="s">
        <v>400</v>
      </c>
      <c r="V77" s="1" t="s">
        <v>46</v>
      </c>
      <c r="W77" s="1" t="s">
        <v>47</v>
      </c>
      <c r="X77" s="1" t="s">
        <v>353</v>
      </c>
      <c r="AB77" s="4">
        <v>53</v>
      </c>
      <c r="AC77" s="4">
        <v>2.12</v>
      </c>
      <c r="AF77" s="1" t="s">
        <v>404</v>
      </c>
      <c r="AI77" s="9">
        <f t="shared" si="6"/>
        <v>44195</v>
      </c>
      <c r="AJ77" s="9">
        <f t="shared" si="7"/>
        <v>44177</v>
      </c>
      <c r="AK77" s="9">
        <f t="shared" si="8"/>
        <v>44207</v>
      </c>
      <c r="AL77" s="9">
        <f t="shared" si="9"/>
        <v>44207</v>
      </c>
      <c r="AM77" s="10">
        <f t="shared" si="10"/>
        <v>21</v>
      </c>
      <c r="AN77" s="11">
        <f t="shared" si="11"/>
        <v>1113</v>
      </c>
    </row>
    <row r="78" spans="1:40" x14ac:dyDescent="0.2">
      <c r="A78" s="1" t="s">
        <v>389</v>
      </c>
      <c r="B78" s="1" t="s">
        <v>153</v>
      </c>
      <c r="C78" s="1" t="s">
        <v>98</v>
      </c>
      <c r="D78" s="1" t="s">
        <v>35</v>
      </c>
      <c r="E78" s="3">
        <v>601</v>
      </c>
      <c r="F78" s="1" t="s">
        <v>36</v>
      </c>
      <c r="G78" s="1" t="s">
        <v>412</v>
      </c>
      <c r="H78" s="4">
        <v>1030.48</v>
      </c>
      <c r="I78" s="1" t="s">
        <v>396</v>
      </c>
      <c r="J78" s="1" t="s">
        <v>397</v>
      </c>
      <c r="K78" s="1" t="s">
        <v>216</v>
      </c>
      <c r="L78" s="1" t="s">
        <v>368</v>
      </c>
      <c r="M78" s="1" t="s">
        <v>398</v>
      </c>
      <c r="N78" s="1" t="s">
        <v>41</v>
      </c>
      <c r="O78" s="1" t="s">
        <v>309</v>
      </c>
      <c r="P78" s="3">
        <v>52</v>
      </c>
      <c r="R78" s="1" t="s">
        <v>413</v>
      </c>
      <c r="S78" s="1" t="s">
        <v>44</v>
      </c>
      <c r="T78" s="1" t="s">
        <v>400</v>
      </c>
      <c r="V78" s="1" t="s">
        <v>65</v>
      </c>
      <c r="W78" s="1" t="s">
        <v>66</v>
      </c>
      <c r="X78" s="1" t="s">
        <v>158</v>
      </c>
      <c r="AB78" s="4">
        <v>1030.48</v>
      </c>
      <c r="AC78" s="4">
        <v>103.05</v>
      </c>
      <c r="AF78" s="1" t="s">
        <v>407</v>
      </c>
      <c r="AI78" s="9">
        <f t="shared" si="6"/>
        <v>44218</v>
      </c>
      <c r="AJ78" s="9">
        <f t="shared" si="7"/>
        <v>44189</v>
      </c>
      <c r="AK78" s="9">
        <f t="shared" si="8"/>
        <v>44219</v>
      </c>
      <c r="AL78" s="9">
        <f t="shared" si="9"/>
        <v>44219</v>
      </c>
      <c r="AM78" s="10">
        <f t="shared" si="10"/>
        <v>9</v>
      </c>
      <c r="AN78" s="11">
        <f t="shared" si="11"/>
        <v>9274.32</v>
      </c>
    </row>
    <row r="79" spans="1:40" x14ac:dyDescent="0.2">
      <c r="A79" s="1" t="s">
        <v>414</v>
      </c>
      <c r="B79" s="1" t="s">
        <v>415</v>
      </c>
      <c r="C79" s="1" t="s">
        <v>98</v>
      </c>
      <c r="D79" s="1" t="s">
        <v>35</v>
      </c>
      <c r="E79" s="3">
        <v>607</v>
      </c>
      <c r="F79" s="1" t="s">
        <v>36</v>
      </c>
      <c r="G79" s="1" t="s">
        <v>416</v>
      </c>
      <c r="H79" s="4">
        <v>1095.8800000000001</v>
      </c>
      <c r="I79" s="1" t="s">
        <v>417</v>
      </c>
      <c r="J79" s="1" t="s">
        <v>418</v>
      </c>
      <c r="K79" s="1" t="s">
        <v>282</v>
      </c>
      <c r="N79" s="1" t="s">
        <v>41</v>
      </c>
      <c r="O79" s="1" t="s">
        <v>309</v>
      </c>
      <c r="P79" s="3">
        <v>60</v>
      </c>
      <c r="R79" s="1" t="s">
        <v>419</v>
      </c>
      <c r="S79" s="1" t="s">
        <v>44</v>
      </c>
      <c r="T79" s="1" t="s">
        <v>420</v>
      </c>
      <c r="V79" s="1" t="s">
        <v>46</v>
      </c>
      <c r="W79" s="1" t="s">
        <v>47</v>
      </c>
      <c r="X79" s="1" t="s">
        <v>197</v>
      </c>
      <c r="AB79" s="4">
        <v>1095.8800000000001</v>
      </c>
      <c r="AC79" s="4">
        <v>214.58</v>
      </c>
      <c r="AF79" s="1" t="s">
        <v>76</v>
      </c>
      <c r="AI79" s="9">
        <f t="shared" si="6"/>
        <v>44242</v>
      </c>
      <c r="AJ79" s="9">
        <f t="shared" si="7"/>
        <v>44183</v>
      </c>
      <c r="AK79" s="9">
        <f t="shared" si="8"/>
        <v>44213</v>
      </c>
      <c r="AL79" s="9">
        <f t="shared" si="9"/>
        <v>44242</v>
      </c>
      <c r="AM79" s="10">
        <f t="shared" si="10"/>
        <v>-14</v>
      </c>
      <c r="AN79" s="11">
        <f t="shared" si="11"/>
        <v>-15342.320000000002</v>
      </c>
    </row>
    <row r="80" spans="1:40" hidden="1" x14ac:dyDescent="0.2">
      <c r="A80" s="1" t="s">
        <v>309</v>
      </c>
      <c r="B80" s="1" t="s">
        <v>309</v>
      </c>
      <c r="C80" s="1" t="s">
        <v>309</v>
      </c>
      <c r="D80" s="1" t="s">
        <v>78</v>
      </c>
      <c r="E80" s="3">
        <v>20019</v>
      </c>
      <c r="F80" s="1" t="s">
        <v>77</v>
      </c>
      <c r="G80" s="1" t="s">
        <v>78</v>
      </c>
      <c r="H80" s="4">
        <v>69.459999999999994</v>
      </c>
      <c r="I80" s="1" t="s">
        <v>79</v>
      </c>
      <c r="K80" s="1" t="s">
        <v>80</v>
      </c>
      <c r="N80" s="1" t="s">
        <v>41</v>
      </c>
      <c r="O80" s="1" t="s">
        <v>309</v>
      </c>
      <c r="P80" s="3">
        <v>53</v>
      </c>
      <c r="R80" s="1" t="s">
        <v>421</v>
      </c>
      <c r="S80" s="1" t="s">
        <v>44</v>
      </c>
      <c r="X80" s="1" t="s">
        <v>363</v>
      </c>
      <c r="AB80" s="4">
        <v>0</v>
      </c>
      <c r="AC80" s="4">
        <v>0</v>
      </c>
      <c r="AI80" s="9">
        <f t="shared" si="6"/>
        <v>44228</v>
      </c>
      <c r="AJ80" s="9">
        <f t="shared" si="7"/>
        <v>44188</v>
      </c>
      <c r="AK80" s="9">
        <f t="shared" si="8"/>
        <v>44218</v>
      </c>
      <c r="AL80" s="9">
        <f t="shared" si="9"/>
        <v>44228</v>
      </c>
      <c r="AM80" s="10">
        <f t="shared" si="10"/>
        <v>0</v>
      </c>
      <c r="AN80" s="11">
        <f t="shared" si="11"/>
        <v>0</v>
      </c>
    </row>
    <row r="81" spans="1:40" hidden="1" x14ac:dyDescent="0.2">
      <c r="A81" s="1" t="s">
        <v>309</v>
      </c>
      <c r="B81" s="1" t="s">
        <v>309</v>
      </c>
      <c r="C81" s="1" t="s">
        <v>309</v>
      </c>
      <c r="D81" s="1" t="s">
        <v>78</v>
      </c>
      <c r="E81" s="3">
        <v>20020</v>
      </c>
      <c r="F81" s="1" t="s">
        <v>77</v>
      </c>
      <c r="G81" s="1" t="s">
        <v>78</v>
      </c>
      <c r="H81" s="4">
        <v>12.56</v>
      </c>
      <c r="I81" s="1" t="s">
        <v>83</v>
      </c>
      <c r="K81" s="1" t="s">
        <v>80</v>
      </c>
      <c r="N81" s="1" t="s">
        <v>41</v>
      </c>
      <c r="O81" s="1" t="s">
        <v>309</v>
      </c>
      <c r="P81" s="3">
        <v>54</v>
      </c>
      <c r="R81" s="1" t="s">
        <v>422</v>
      </c>
      <c r="S81" s="1" t="s">
        <v>44</v>
      </c>
      <c r="X81" s="1" t="s">
        <v>363</v>
      </c>
      <c r="AB81" s="4">
        <v>0</v>
      </c>
      <c r="AC81" s="4">
        <v>0</v>
      </c>
      <c r="AI81" s="9">
        <f t="shared" si="6"/>
        <v>44228</v>
      </c>
      <c r="AJ81" s="9">
        <f t="shared" si="7"/>
        <v>44188</v>
      </c>
      <c r="AK81" s="9">
        <f t="shared" si="8"/>
        <v>44218</v>
      </c>
      <c r="AL81" s="9">
        <f t="shared" si="9"/>
        <v>44228</v>
      </c>
      <c r="AM81" s="10">
        <f t="shared" si="10"/>
        <v>0</v>
      </c>
      <c r="AN81" s="11">
        <f t="shared" si="11"/>
        <v>0</v>
      </c>
    </row>
    <row r="82" spans="1:40" hidden="1" x14ac:dyDescent="0.2">
      <c r="A82" s="1" t="s">
        <v>309</v>
      </c>
      <c r="B82" s="1" t="s">
        <v>309</v>
      </c>
      <c r="C82" s="1" t="s">
        <v>309</v>
      </c>
      <c r="D82" s="1" t="s">
        <v>78</v>
      </c>
      <c r="E82" s="3">
        <v>20021</v>
      </c>
      <c r="F82" s="1" t="s">
        <v>77</v>
      </c>
      <c r="G82" s="1" t="s">
        <v>78</v>
      </c>
      <c r="H82" s="4">
        <v>71.650000000000006</v>
      </c>
      <c r="I82" s="1" t="s">
        <v>85</v>
      </c>
      <c r="K82" s="1" t="s">
        <v>86</v>
      </c>
      <c r="N82" s="1" t="s">
        <v>41</v>
      </c>
      <c r="O82" s="1" t="s">
        <v>309</v>
      </c>
      <c r="P82" s="3">
        <v>55</v>
      </c>
      <c r="R82" s="1" t="s">
        <v>423</v>
      </c>
      <c r="S82" s="1" t="s">
        <v>44</v>
      </c>
      <c r="X82" s="1" t="s">
        <v>363</v>
      </c>
      <c r="AB82" s="4">
        <v>0</v>
      </c>
      <c r="AC82" s="4">
        <v>0</v>
      </c>
      <c r="AI82" s="9">
        <f t="shared" si="6"/>
        <v>44228</v>
      </c>
      <c r="AJ82" s="9">
        <f t="shared" si="7"/>
        <v>44188</v>
      </c>
      <c r="AK82" s="9">
        <f t="shared" si="8"/>
        <v>44218</v>
      </c>
      <c r="AL82" s="9">
        <f t="shared" si="9"/>
        <v>44228</v>
      </c>
      <c r="AM82" s="10">
        <f t="shared" si="10"/>
        <v>0</v>
      </c>
      <c r="AN82" s="11">
        <f t="shared" si="11"/>
        <v>0</v>
      </c>
    </row>
    <row r="83" spans="1:40" hidden="1" x14ac:dyDescent="0.2">
      <c r="A83" s="1" t="s">
        <v>309</v>
      </c>
      <c r="B83" s="1" t="s">
        <v>309</v>
      </c>
      <c r="C83" s="1" t="s">
        <v>309</v>
      </c>
      <c r="D83" s="1" t="s">
        <v>78</v>
      </c>
      <c r="E83" s="3">
        <v>20022</v>
      </c>
      <c r="F83" s="1" t="s">
        <v>77</v>
      </c>
      <c r="G83" s="1" t="s">
        <v>78</v>
      </c>
      <c r="H83" s="4">
        <v>21</v>
      </c>
      <c r="I83" s="1" t="s">
        <v>88</v>
      </c>
      <c r="K83" s="1" t="s">
        <v>89</v>
      </c>
      <c r="N83" s="1" t="s">
        <v>41</v>
      </c>
      <c r="O83" s="1" t="s">
        <v>309</v>
      </c>
      <c r="P83" s="3">
        <v>56</v>
      </c>
      <c r="R83" s="1" t="s">
        <v>423</v>
      </c>
      <c r="S83" s="1" t="s">
        <v>44</v>
      </c>
      <c r="X83" s="1" t="s">
        <v>363</v>
      </c>
      <c r="AB83" s="4">
        <v>0</v>
      </c>
      <c r="AC83" s="4">
        <v>0</v>
      </c>
      <c r="AI83" s="9">
        <f t="shared" si="6"/>
        <v>44228</v>
      </c>
      <c r="AJ83" s="9">
        <f t="shared" si="7"/>
        <v>44188</v>
      </c>
      <c r="AK83" s="9">
        <f t="shared" si="8"/>
        <v>44218</v>
      </c>
      <c r="AL83" s="9">
        <f t="shared" si="9"/>
        <v>44228</v>
      </c>
      <c r="AM83" s="10">
        <f t="shared" si="10"/>
        <v>0</v>
      </c>
      <c r="AN83" s="11">
        <f t="shared" si="11"/>
        <v>0</v>
      </c>
    </row>
    <row r="84" spans="1:40" hidden="1" x14ac:dyDescent="0.2">
      <c r="A84" s="1" t="s">
        <v>309</v>
      </c>
      <c r="B84" s="1" t="s">
        <v>309</v>
      </c>
      <c r="C84" s="1" t="s">
        <v>309</v>
      </c>
      <c r="D84" s="1" t="s">
        <v>78</v>
      </c>
      <c r="E84" s="3">
        <v>20023</v>
      </c>
      <c r="F84" s="1" t="s">
        <v>77</v>
      </c>
      <c r="G84" s="1" t="s">
        <v>78</v>
      </c>
      <c r="H84" s="4">
        <v>236</v>
      </c>
      <c r="I84" s="1" t="s">
        <v>90</v>
      </c>
      <c r="J84" s="1" t="s">
        <v>91</v>
      </c>
      <c r="K84" s="1" t="s">
        <v>89</v>
      </c>
      <c r="N84" s="1" t="s">
        <v>41</v>
      </c>
      <c r="O84" s="1" t="s">
        <v>309</v>
      </c>
      <c r="P84" s="3">
        <v>57</v>
      </c>
      <c r="R84" s="1" t="s">
        <v>424</v>
      </c>
      <c r="S84" s="1" t="s">
        <v>44</v>
      </c>
      <c r="X84" s="1" t="s">
        <v>363</v>
      </c>
      <c r="AB84" s="4">
        <v>0</v>
      </c>
      <c r="AC84" s="4">
        <v>0</v>
      </c>
      <c r="AI84" s="9">
        <f t="shared" si="6"/>
        <v>44228</v>
      </c>
      <c r="AJ84" s="9">
        <f t="shared" si="7"/>
        <v>44188</v>
      </c>
      <c r="AK84" s="9">
        <f t="shared" si="8"/>
        <v>44218</v>
      </c>
      <c r="AL84" s="9">
        <f t="shared" si="9"/>
        <v>44228</v>
      </c>
      <c r="AM84" s="10">
        <f t="shared" si="10"/>
        <v>0</v>
      </c>
      <c r="AN84" s="11">
        <f t="shared" si="11"/>
        <v>0</v>
      </c>
    </row>
    <row r="85" spans="1:40" hidden="1" x14ac:dyDescent="0.2">
      <c r="A85" s="1" t="s">
        <v>309</v>
      </c>
      <c r="B85" s="1" t="s">
        <v>309</v>
      </c>
      <c r="C85" s="1" t="s">
        <v>309</v>
      </c>
      <c r="D85" s="1" t="s">
        <v>78</v>
      </c>
      <c r="E85" s="3">
        <v>20024</v>
      </c>
      <c r="F85" s="1" t="s">
        <v>77</v>
      </c>
      <c r="G85" s="1" t="s">
        <v>78</v>
      </c>
      <c r="H85" s="4">
        <v>193.46</v>
      </c>
      <c r="I85" s="1" t="s">
        <v>93</v>
      </c>
      <c r="K85" s="1" t="s">
        <v>89</v>
      </c>
      <c r="L85" s="1" t="s">
        <v>94</v>
      </c>
      <c r="M85" s="1" t="s">
        <v>95</v>
      </c>
      <c r="N85" s="1" t="s">
        <v>41</v>
      </c>
      <c r="O85" s="1" t="s">
        <v>309</v>
      </c>
      <c r="P85" s="3">
        <v>58</v>
      </c>
      <c r="R85" s="1" t="s">
        <v>425</v>
      </c>
      <c r="S85" s="1" t="s">
        <v>44</v>
      </c>
      <c r="X85" s="1" t="s">
        <v>363</v>
      </c>
      <c r="AB85" s="4">
        <v>0</v>
      </c>
      <c r="AC85" s="4">
        <v>0</v>
      </c>
      <c r="AI85" s="9">
        <f t="shared" si="6"/>
        <v>44228</v>
      </c>
      <c r="AJ85" s="9">
        <f t="shared" si="7"/>
        <v>44188</v>
      </c>
      <c r="AK85" s="9">
        <f t="shared" si="8"/>
        <v>44218</v>
      </c>
      <c r="AL85" s="9">
        <f t="shared" si="9"/>
        <v>44228</v>
      </c>
      <c r="AM85" s="10">
        <f t="shared" si="10"/>
        <v>0</v>
      </c>
      <c r="AN85" s="11">
        <f t="shared" si="11"/>
        <v>0</v>
      </c>
    </row>
    <row r="86" spans="1:40" x14ac:dyDescent="0.2">
      <c r="A86" s="1" t="s">
        <v>262</v>
      </c>
      <c r="B86" s="1" t="s">
        <v>262</v>
      </c>
      <c r="C86" s="1" t="s">
        <v>262</v>
      </c>
      <c r="D86" s="1" t="s">
        <v>35</v>
      </c>
      <c r="E86" s="3">
        <v>5</v>
      </c>
      <c r="F86" s="1" t="s">
        <v>77</v>
      </c>
      <c r="G86" s="1" t="s">
        <v>426</v>
      </c>
      <c r="H86" s="4">
        <v>525.05999999999995</v>
      </c>
      <c r="I86" s="1" t="s">
        <v>193</v>
      </c>
      <c r="J86" s="1" t="s">
        <v>194</v>
      </c>
      <c r="K86" s="1" t="s">
        <v>102</v>
      </c>
      <c r="N86" s="1" t="s">
        <v>41</v>
      </c>
      <c r="O86" s="1" t="s">
        <v>427</v>
      </c>
      <c r="P86" s="3">
        <v>61</v>
      </c>
      <c r="R86" s="1" t="s">
        <v>428</v>
      </c>
      <c r="S86" s="1" t="s">
        <v>44</v>
      </c>
      <c r="T86" s="1" t="s">
        <v>196</v>
      </c>
      <c r="V86" s="1" t="s">
        <v>65</v>
      </c>
      <c r="W86" s="1" t="s">
        <v>66</v>
      </c>
      <c r="X86" s="1" t="s">
        <v>262</v>
      </c>
      <c r="AB86" s="4">
        <v>655.82</v>
      </c>
      <c r="AC86" s="4">
        <v>0</v>
      </c>
      <c r="AF86" s="1" t="s">
        <v>198</v>
      </c>
      <c r="AI86" s="9">
        <f t="shared" si="6"/>
        <v>44224</v>
      </c>
      <c r="AJ86" s="9">
        <f t="shared" si="7"/>
        <v>44224</v>
      </c>
      <c r="AK86" s="9">
        <f t="shared" si="8"/>
        <v>44254</v>
      </c>
      <c r="AL86" s="9">
        <f t="shared" si="9"/>
        <v>44254</v>
      </c>
      <c r="AM86" s="10">
        <f t="shared" si="10"/>
        <v>-25</v>
      </c>
      <c r="AN86" s="11">
        <f t="shared" si="11"/>
        <v>-13126.499999999998</v>
      </c>
    </row>
    <row r="87" spans="1:40" x14ac:dyDescent="0.2">
      <c r="A87" s="1" t="s">
        <v>278</v>
      </c>
      <c r="B87" s="1" t="s">
        <v>429</v>
      </c>
      <c r="C87" s="1" t="s">
        <v>429</v>
      </c>
      <c r="D87" s="1" t="s">
        <v>35</v>
      </c>
      <c r="E87" s="3">
        <v>484</v>
      </c>
      <c r="F87" s="1" t="s">
        <v>36</v>
      </c>
      <c r="G87" s="1" t="s">
        <v>430</v>
      </c>
      <c r="H87" s="4">
        <v>2604.0100000000002</v>
      </c>
      <c r="I87" s="1" t="s">
        <v>431</v>
      </c>
      <c r="J87" s="1" t="s">
        <v>432</v>
      </c>
      <c r="K87" s="1" t="s">
        <v>433</v>
      </c>
      <c r="L87" s="1" t="s">
        <v>434</v>
      </c>
      <c r="M87" s="1" t="s">
        <v>435</v>
      </c>
      <c r="N87" s="1" t="s">
        <v>41</v>
      </c>
      <c r="O87" s="1" t="s">
        <v>427</v>
      </c>
      <c r="P87" s="3">
        <v>62</v>
      </c>
      <c r="R87" s="1" t="s">
        <v>436</v>
      </c>
      <c r="S87" s="1" t="s">
        <v>44</v>
      </c>
      <c r="T87" s="1" t="s">
        <v>437</v>
      </c>
      <c r="V87" s="1" t="s">
        <v>65</v>
      </c>
      <c r="W87" s="1" t="s">
        <v>66</v>
      </c>
      <c r="X87" s="1" t="s">
        <v>429</v>
      </c>
      <c r="AB87" s="4">
        <v>2604.0100000000002</v>
      </c>
      <c r="AC87" s="4">
        <v>146.15</v>
      </c>
      <c r="AF87" s="1" t="s">
        <v>438</v>
      </c>
      <c r="AI87" s="9">
        <f t="shared" si="6"/>
        <v>44211</v>
      </c>
      <c r="AJ87" s="9">
        <f t="shared" si="7"/>
        <v>44121</v>
      </c>
      <c r="AK87" s="9">
        <f t="shared" si="8"/>
        <v>44151</v>
      </c>
      <c r="AL87" s="9">
        <f t="shared" si="9"/>
        <v>44211</v>
      </c>
      <c r="AM87" s="10">
        <f t="shared" si="10"/>
        <v>18</v>
      </c>
      <c r="AN87" s="11">
        <f t="shared" si="11"/>
        <v>46872.180000000008</v>
      </c>
    </row>
    <row r="88" spans="1:40" x14ac:dyDescent="0.2">
      <c r="A88" s="1" t="s">
        <v>278</v>
      </c>
      <c r="B88" s="1" t="s">
        <v>429</v>
      </c>
      <c r="C88" s="1" t="s">
        <v>429</v>
      </c>
      <c r="D88" s="1" t="s">
        <v>35</v>
      </c>
      <c r="E88" s="3">
        <v>485</v>
      </c>
      <c r="F88" s="1" t="s">
        <v>36</v>
      </c>
      <c r="G88" s="1" t="s">
        <v>439</v>
      </c>
      <c r="H88" s="4">
        <v>261</v>
      </c>
      <c r="I88" s="1" t="s">
        <v>431</v>
      </c>
      <c r="J88" s="1" t="s">
        <v>432</v>
      </c>
      <c r="K88" s="1" t="s">
        <v>433</v>
      </c>
      <c r="L88" s="1" t="s">
        <v>434</v>
      </c>
      <c r="M88" s="1" t="s">
        <v>435</v>
      </c>
      <c r="N88" s="1" t="s">
        <v>41</v>
      </c>
      <c r="O88" s="1" t="s">
        <v>427</v>
      </c>
      <c r="P88" s="3">
        <v>62</v>
      </c>
      <c r="R88" s="1" t="s">
        <v>440</v>
      </c>
      <c r="S88" s="1" t="s">
        <v>44</v>
      </c>
      <c r="T88" s="1" t="s">
        <v>437</v>
      </c>
      <c r="V88" s="1" t="s">
        <v>65</v>
      </c>
      <c r="W88" s="1" t="s">
        <v>66</v>
      </c>
      <c r="X88" s="1" t="s">
        <v>429</v>
      </c>
      <c r="AB88" s="4">
        <v>261</v>
      </c>
      <c r="AC88" s="4">
        <v>57.42</v>
      </c>
      <c r="AF88" s="1" t="s">
        <v>441</v>
      </c>
      <c r="AI88" s="9">
        <f t="shared" si="6"/>
        <v>44211</v>
      </c>
      <c r="AJ88" s="9">
        <f t="shared" si="7"/>
        <v>44121</v>
      </c>
      <c r="AK88" s="9">
        <f t="shared" si="8"/>
        <v>44151</v>
      </c>
      <c r="AL88" s="9">
        <f t="shared" si="9"/>
        <v>44211</v>
      </c>
      <c r="AM88" s="10">
        <f t="shared" si="10"/>
        <v>18</v>
      </c>
      <c r="AN88" s="11">
        <f t="shared" si="11"/>
        <v>4698</v>
      </c>
    </row>
    <row r="89" spans="1:40" x14ac:dyDescent="0.2">
      <c r="A89" s="1" t="s">
        <v>442</v>
      </c>
      <c r="B89" s="1" t="s">
        <v>386</v>
      </c>
      <c r="C89" s="1" t="s">
        <v>386</v>
      </c>
      <c r="D89" s="1" t="s">
        <v>35</v>
      </c>
      <c r="E89" s="3">
        <v>538</v>
      </c>
      <c r="F89" s="1" t="s">
        <v>36</v>
      </c>
      <c r="G89" s="1" t="s">
        <v>443</v>
      </c>
      <c r="H89" s="4">
        <v>261</v>
      </c>
      <c r="I89" s="1" t="s">
        <v>431</v>
      </c>
      <c r="J89" s="1" t="s">
        <v>432</v>
      </c>
      <c r="K89" s="1" t="s">
        <v>433</v>
      </c>
      <c r="L89" s="1" t="s">
        <v>434</v>
      </c>
      <c r="M89" s="1" t="s">
        <v>435</v>
      </c>
      <c r="N89" s="1" t="s">
        <v>41</v>
      </c>
      <c r="O89" s="1" t="s">
        <v>427</v>
      </c>
      <c r="P89" s="3">
        <v>62</v>
      </c>
      <c r="R89" s="1" t="s">
        <v>444</v>
      </c>
      <c r="S89" s="1" t="s">
        <v>44</v>
      </c>
      <c r="T89" s="1" t="s">
        <v>437</v>
      </c>
      <c r="V89" s="1" t="s">
        <v>65</v>
      </c>
      <c r="W89" s="1" t="s">
        <v>66</v>
      </c>
      <c r="X89" s="1" t="s">
        <v>386</v>
      </c>
      <c r="AB89" s="4">
        <v>261</v>
      </c>
      <c r="AC89" s="4">
        <v>57.42</v>
      </c>
      <c r="AF89" s="1" t="s">
        <v>441</v>
      </c>
      <c r="AI89" s="9">
        <f t="shared" si="6"/>
        <v>44238</v>
      </c>
      <c r="AJ89" s="9">
        <f t="shared" si="7"/>
        <v>44148</v>
      </c>
      <c r="AK89" s="9">
        <f t="shared" si="8"/>
        <v>44178</v>
      </c>
      <c r="AL89" s="9">
        <f t="shared" si="9"/>
        <v>44238</v>
      </c>
      <c r="AM89" s="10">
        <f t="shared" si="10"/>
        <v>-9</v>
      </c>
      <c r="AN89" s="11">
        <f t="shared" si="11"/>
        <v>-2349</v>
      </c>
    </row>
    <row r="90" spans="1:40" x14ac:dyDescent="0.2">
      <c r="A90" s="1" t="s">
        <v>442</v>
      </c>
      <c r="B90" s="1" t="s">
        <v>386</v>
      </c>
      <c r="C90" s="1" t="s">
        <v>386</v>
      </c>
      <c r="D90" s="1" t="s">
        <v>35</v>
      </c>
      <c r="E90" s="3">
        <v>539</v>
      </c>
      <c r="F90" s="1" t="s">
        <v>36</v>
      </c>
      <c r="G90" s="1" t="s">
        <v>445</v>
      </c>
      <c r="H90" s="4">
        <v>2690.84</v>
      </c>
      <c r="I90" s="1" t="s">
        <v>431</v>
      </c>
      <c r="J90" s="1" t="s">
        <v>432</v>
      </c>
      <c r="K90" s="1" t="s">
        <v>433</v>
      </c>
      <c r="L90" s="1" t="s">
        <v>434</v>
      </c>
      <c r="M90" s="1" t="s">
        <v>435</v>
      </c>
      <c r="N90" s="1" t="s">
        <v>41</v>
      </c>
      <c r="O90" s="1" t="s">
        <v>427</v>
      </c>
      <c r="P90" s="3">
        <v>62</v>
      </c>
      <c r="R90" s="1" t="s">
        <v>446</v>
      </c>
      <c r="S90" s="1" t="s">
        <v>44</v>
      </c>
      <c r="T90" s="1" t="s">
        <v>437</v>
      </c>
      <c r="V90" s="1" t="s">
        <v>65</v>
      </c>
      <c r="W90" s="1" t="s">
        <v>66</v>
      </c>
      <c r="X90" s="1" t="s">
        <v>386</v>
      </c>
      <c r="AB90" s="4">
        <v>2690.84</v>
      </c>
      <c r="AC90" s="4">
        <v>153.59</v>
      </c>
      <c r="AF90" s="1" t="s">
        <v>438</v>
      </c>
      <c r="AI90" s="9">
        <f t="shared" si="6"/>
        <v>44238</v>
      </c>
      <c r="AJ90" s="9">
        <f t="shared" si="7"/>
        <v>44148</v>
      </c>
      <c r="AK90" s="9">
        <f t="shared" si="8"/>
        <v>44178</v>
      </c>
      <c r="AL90" s="9">
        <f t="shared" si="9"/>
        <v>44238</v>
      </c>
      <c r="AM90" s="10">
        <f t="shared" si="10"/>
        <v>-9</v>
      </c>
      <c r="AN90" s="11">
        <f t="shared" si="11"/>
        <v>-24217.56</v>
      </c>
    </row>
    <row r="91" spans="1:40" x14ac:dyDescent="0.2">
      <c r="A91" s="1" t="s">
        <v>106</v>
      </c>
      <c r="B91" s="1" t="s">
        <v>98</v>
      </c>
      <c r="C91" s="1" t="s">
        <v>278</v>
      </c>
      <c r="D91" s="1" t="s">
        <v>35</v>
      </c>
      <c r="E91" s="3">
        <v>20</v>
      </c>
      <c r="F91" s="1" t="s">
        <v>36</v>
      </c>
      <c r="G91" s="1" t="s">
        <v>447</v>
      </c>
      <c r="H91" s="4">
        <v>792</v>
      </c>
      <c r="I91" s="1" t="s">
        <v>448</v>
      </c>
      <c r="J91" s="1" t="s">
        <v>449</v>
      </c>
      <c r="K91" s="1" t="s">
        <v>450</v>
      </c>
      <c r="L91" s="1" t="s">
        <v>225</v>
      </c>
      <c r="M91" s="1" t="s">
        <v>451</v>
      </c>
      <c r="N91" s="1" t="s">
        <v>41</v>
      </c>
      <c r="O91" s="1" t="s">
        <v>452</v>
      </c>
      <c r="P91" s="3">
        <v>66</v>
      </c>
      <c r="R91" s="1" t="s">
        <v>453</v>
      </c>
      <c r="S91" s="1" t="s">
        <v>44</v>
      </c>
      <c r="T91" s="1" t="s">
        <v>454</v>
      </c>
      <c r="V91" s="1" t="s">
        <v>65</v>
      </c>
      <c r="W91" s="1" t="s">
        <v>66</v>
      </c>
      <c r="X91" s="1" t="s">
        <v>138</v>
      </c>
      <c r="AB91" s="4">
        <v>792</v>
      </c>
      <c r="AC91" s="4">
        <v>31.68</v>
      </c>
      <c r="AF91" s="1" t="s">
        <v>152</v>
      </c>
      <c r="AI91" s="9">
        <f t="shared" si="6"/>
        <v>44227</v>
      </c>
      <c r="AJ91" s="9">
        <f t="shared" si="7"/>
        <v>44207</v>
      </c>
      <c r="AK91" s="9">
        <f t="shared" si="8"/>
        <v>44237</v>
      </c>
      <c r="AL91" s="9">
        <f t="shared" si="9"/>
        <v>44237</v>
      </c>
      <c r="AM91" s="10">
        <f t="shared" si="10"/>
        <v>-6</v>
      </c>
      <c r="AN91" s="11">
        <f t="shared" si="11"/>
        <v>-4752</v>
      </c>
    </row>
    <row r="92" spans="1:40" hidden="1" x14ac:dyDescent="0.2">
      <c r="A92" s="1" t="s">
        <v>452</v>
      </c>
      <c r="B92" s="1" t="s">
        <v>452</v>
      </c>
      <c r="C92" s="1" t="s">
        <v>452</v>
      </c>
      <c r="D92" s="1" t="s">
        <v>78</v>
      </c>
      <c r="E92" s="3">
        <v>20025</v>
      </c>
      <c r="F92" s="1" t="s">
        <v>77</v>
      </c>
      <c r="G92" s="1" t="s">
        <v>78</v>
      </c>
      <c r="H92" s="4">
        <v>132.4</v>
      </c>
      <c r="I92" s="1" t="s">
        <v>455</v>
      </c>
      <c r="K92" s="1" t="s">
        <v>456</v>
      </c>
      <c r="L92" s="1" t="s">
        <v>457</v>
      </c>
      <c r="M92" s="1" t="s">
        <v>458</v>
      </c>
      <c r="N92" s="1" t="s">
        <v>41</v>
      </c>
      <c r="O92" s="1" t="s">
        <v>452</v>
      </c>
      <c r="P92" s="3">
        <v>63</v>
      </c>
      <c r="R92" s="1" t="s">
        <v>459</v>
      </c>
      <c r="S92" s="1" t="s">
        <v>44</v>
      </c>
      <c r="X92" s="1" t="s">
        <v>97</v>
      </c>
      <c r="AB92" s="4">
        <v>0</v>
      </c>
      <c r="AC92" s="4">
        <v>0</v>
      </c>
      <c r="AI92" s="9">
        <f t="shared" si="6"/>
        <v>44231</v>
      </c>
      <c r="AJ92" s="9">
        <f t="shared" si="7"/>
        <v>44179</v>
      </c>
      <c r="AK92" s="9">
        <f t="shared" si="8"/>
        <v>44209</v>
      </c>
      <c r="AL92" s="9">
        <f t="shared" si="9"/>
        <v>44231</v>
      </c>
      <c r="AM92" s="10">
        <f t="shared" si="10"/>
        <v>0</v>
      </c>
      <c r="AN92" s="11">
        <f t="shared" si="11"/>
        <v>0</v>
      </c>
    </row>
    <row r="93" spans="1:40" hidden="1" x14ac:dyDescent="0.2">
      <c r="A93" s="1" t="s">
        <v>452</v>
      </c>
      <c r="B93" s="1" t="s">
        <v>452</v>
      </c>
      <c r="C93" s="1" t="s">
        <v>452</v>
      </c>
      <c r="D93" s="1" t="s">
        <v>78</v>
      </c>
      <c r="E93" s="3">
        <v>20026</v>
      </c>
      <c r="F93" s="1" t="s">
        <v>77</v>
      </c>
      <c r="G93" s="1" t="s">
        <v>78</v>
      </c>
      <c r="H93" s="4">
        <v>2</v>
      </c>
      <c r="I93" s="1" t="s">
        <v>202</v>
      </c>
      <c r="J93" s="1" t="s">
        <v>203</v>
      </c>
      <c r="K93" s="1" t="s">
        <v>204</v>
      </c>
      <c r="N93" s="1" t="s">
        <v>460</v>
      </c>
      <c r="O93" s="1" t="s">
        <v>452</v>
      </c>
      <c r="P93" s="3">
        <v>64</v>
      </c>
      <c r="R93" s="1" t="s">
        <v>461</v>
      </c>
      <c r="S93" s="1" t="s">
        <v>44</v>
      </c>
      <c r="T93" s="1" t="s">
        <v>207</v>
      </c>
      <c r="X93" s="1" t="s">
        <v>97</v>
      </c>
      <c r="Y93" s="1" t="s">
        <v>462</v>
      </c>
      <c r="AA93" s="1" t="s">
        <v>463</v>
      </c>
      <c r="AB93" s="4">
        <v>0</v>
      </c>
      <c r="AC93" s="4">
        <v>0</v>
      </c>
      <c r="AI93" s="9">
        <f t="shared" si="6"/>
        <v>44231</v>
      </c>
      <c r="AJ93" s="9">
        <f t="shared" si="7"/>
        <v>44179</v>
      </c>
      <c r="AK93" s="9">
        <f t="shared" si="8"/>
        <v>44209</v>
      </c>
      <c r="AL93" s="9">
        <f t="shared" si="9"/>
        <v>44231</v>
      </c>
      <c r="AM93" s="10">
        <f t="shared" si="10"/>
        <v>0</v>
      </c>
      <c r="AN93" s="11">
        <f t="shared" si="11"/>
        <v>0</v>
      </c>
    </row>
    <row r="94" spans="1:40" hidden="1" x14ac:dyDescent="0.2">
      <c r="A94" s="1" t="s">
        <v>452</v>
      </c>
      <c r="B94" s="1" t="s">
        <v>452</v>
      </c>
      <c r="C94" s="1" t="s">
        <v>452</v>
      </c>
      <c r="D94" s="1" t="s">
        <v>78</v>
      </c>
      <c r="E94" s="3">
        <v>20027</v>
      </c>
      <c r="F94" s="1" t="s">
        <v>77</v>
      </c>
      <c r="G94" s="1" t="s">
        <v>78</v>
      </c>
      <c r="H94" s="4">
        <v>1</v>
      </c>
      <c r="I94" s="1" t="s">
        <v>202</v>
      </c>
      <c r="J94" s="1" t="s">
        <v>203</v>
      </c>
      <c r="K94" s="1" t="s">
        <v>204</v>
      </c>
      <c r="N94" s="1" t="s">
        <v>460</v>
      </c>
      <c r="O94" s="1" t="s">
        <v>452</v>
      </c>
      <c r="P94" s="3">
        <v>65</v>
      </c>
      <c r="R94" s="1" t="s">
        <v>464</v>
      </c>
      <c r="S94" s="1" t="s">
        <v>44</v>
      </c>
      <c r="T94" s="1" t="s">
        <v>207</v>
      </c>
      <c r="X94" s="1" t="s">
        <v>97</v>
      </c>
      <c r="Y94" s="1" t="s">
        <v>465</v>
      </c>
      <c r="AA94" s="1" t="s">
        <v>463</v>
      </c>
      <c r="AB94" s="4">
        <v>0</v>
      </c>
      <c r="AC94" s="4">
        <v>0</v>
      </c>
      <c r="AI94" s="9">
        <f t="shared" si="6"/>
        <v>44231</v>
      </c>
      <c r="AJ94" s="9">
        <f t="shared" si="7"/>
        <v>44179</v>
      </c>
      <c r="AK94" s="9">
        <f t="shared" si="8"/>
        <v>44209</v>
      </c>
      <c r="AL94" s="9">
        <f t="shared" si="9"/>
        <v>44231</v>
      </c>
      <c r="AM94" s="10">
        <f t="shared" si="10"/>
        <v>0</v>
      </c>
      <c r="AN94" s="11">
        <f t="shared" si="11"/>
        <v>0</v>
      </c>
    </row>
    <row r="95" spans="1:40" x14ac:dyDescent="0.2">
      <c r="A95" s="1" t="s">
        <v>301</v>
      </c>
      <c r="B95" s="1" t="s">
        <v>98</v>
      </c>
      <c r="C95" s="1" t="s">
        <v>278</v>
      </c>
      <c r="D95" s="1" t="s">
        <v>35</v>
      </c>
      <c r="E95" s="3">
        <v>19</v>
      </c>
      <c r="F95" s="1" t="s">
        <v>36</v>
      </c>
      <c r="G95" s="1" t="s">
        <v>466</v>
      </c>
      <c r="H95" s="4">
        <v>21558</v>
      </c>
      <c r="I95" s="1" t="s">
        <v>467</v>
      </c>
      <c r="J95" s="1" t="s">
        <v>468</v>
      </c>
      <c r="K95" s="1" t="s">
        <v>469</v>
      </c>
      <c r="L95" s="1" t="s">
        <v>148</v>
      </c>
      <c r="M95" s="1" t="s">
        <v>470</v>
      </c>
      <c r="N95" s="1" t="s">
        <v>41</v>
      </c>
      <c r="O95" s="1" t="s">
        <v>385</v>
      </c>
      <c r="P95" s="3">
        <v>67</v>
      </c>
      <c r="R95" s="1" t="s">
        <v>471</v>
      </c>
      <c r="S95" s="1" t="s">
        <v>44</v>
      </c>
      <c r="T95" s="1" t="s">
        <v>472</v>
      </c>
      <c r="V95" s="1" t="s">
        <v>46</v>
      </c>
      <c r="W95" s="1" t="s">
        <v>47</v>
      </c>
      <c r="X95" s="1" t="s">
        <v>180</v>
      </c>
      <c r="AB95" s="4">
        <v>21558</v>
      </c>
      <c r="AC95" s="4">
        <v>4742.76</v>
      </c>
      <c r="AF95" s="1" t="s">
        <v>473</v>
      </c>
      <c r="AI95" s="9">
        <f t="shared" si="6"/>
        <v>44226</v>
      </c>
      <c r="AJ95" s="9">
        <f t="shared" si="7"/>
        <v>44200</v>
      </c>
      <c r="AK95" s="9">
        <f t="shared" si="8"/>
        <v>44230</v>
      </c>
      <c r="AL95" s="9">
        <f t="shared" si="9"/>
        <v>44230</v>
      </c>
      <c r="AM95" s="10">
        <f t="shared" si="10"/>
        <v>5</v>
      </c>
      <c r="AN95" s="11">
        <f t="shared" si="11"/>
        <v>107790</v>
      </c>
    </row>
    <row r="96" spans="1:40" x14ac:dyDescent="0.2">
      <c r="A96" s="1" t="s">
        <v>474</v>
      </c>
      <c r="B96" s="1" t="s">
        <v>197</v>
      </c>
      <c r="C96" s="1" t="s">
        <v>98</v>
      </c>
      <c r="D96" s="1" t="s">
        <v>35</v>
      </c>
      <c r="E96" s="3">
        <v>615</v>
      </c>
      <c r="F96" s="1" t="s">
        <v>36</v>
      </c>
      <c r="G96" s="1" t="s">
        <v>475</v>
      </c>
      <c r="H96" s="4">
        <v>1406</v>
      </c>
      <c r="I96" s="1" t="s">
        <v>467</v>
      </c>
      <c r="J96" s="1" t="s">
        <v>468</v>
      </c>
      <c r="K96" s="1" t="s">
        <v>469</v>
      </c>
      <c r="L96" s="1" t="s">
        <v>148</v>
      </c>
      <c r="M96" s="1" t="s">
        <v>470</v>
      </c>
      <c r="N96" s="1" t="s">
        <v>41</v>
      </c>
      <c r="O96" s="1" t="s">
        <v>385</v>
      </c>
      <c r="P96" s="3">
        <v>67</v>
      </c>
      <c r="R96" s="1" t="s">
        <v>476</v>
      </c>
      <c r="S96" s="1" t="s">
        <v>44</v>
      </c>
      <c r="T96" s="1" t="s">
        <v>472</v>
      </c>
      <c r="V96" s="1" t="s">
        <v>46</v>
      </c>
      <c r="W96" s="1" t="s">
        <v>47</v>
      </c>
      <c r="X96" s="1" t="s">
        <v>197</v>
      </c>
      <c r="AB96" s="4">
        <v>1406</v>
      </c>
      <c r="AC96" s="4">
        <v>309.32</v>
      </c>
      <c r="AF96" s="1" t="s">
        <v>473</v>
      </c>
      <c r="AI96" s="9">
        <f t="shared" si="6"/>
        <v>44213</v>
      </c>
      <c r="AJ96" s="9">
        <f t="shared" si="7"/>
        <v>44183</v>
      </c>
      <c r="AK96" s="9">
        <f t="shared" si="8"/>
        <v>44213</v>
      </c>
      <c r="AL96" s="9">
        <f t="shared" si="9"/>
        <v>44213</v>
      </c>
      <c r="AM96" s="10">
        <f t="shared" si="10"/>
        <v>22</v>
      </c>
      <c r="AN96" s="11">
        <f t="shared" si="11"/>
        <v>30932</v>
      </c>
    </row>
    <row r="97" spans="1:40" hidden="1" x14ac:dyDescent="0.2">
      <c r="A97" s="1" t="s">
        <v>385</v>
      </c>
      <c r="B97" s="1" t="s">
        <v>385</v>
      </c>
      <c r="C97" s="1" t="s">
        <v>385</v>
      </c>
      <c r="D97" s="1" t="s">
        <v>78</v>
      </c>
      <c r="E97" s="3">
        <v>20028</v>
      </c>
      <c r="F97" s="1" t="s">
        <v>77</v>
      </c>
      <c r="G97" s="1" t="s">
        <v>78</v>
      </c>
      <c r="H97" s="4">
        <v>1501.5</v>
      </c>
      <c r="I97" s="1" t="s">
        <v>477</v>
      </c>
      <c r="K97" s="1" t="s">
        <v>147</v>
      </c>
      <c r="N97" s="1" t="s">
        <v>41</v>
      </c>
      <c r="O97" s="1" t="s">
        <v>385</v>
      </c>
      <c r="P97" s="3">
        <v>68</v>
      </c>
      <c r="R97" s="1" t="s">
        <v>478</v>
      </c>
      <c r="S97" s="1" t="s">
        <v>44</v>
      </c>
      <c r="X97" s="1" t="s">
        <v>217</v>
      </c>
      <c r="AB97" s="4">
        <v>0</v>
      </c>
      <c r="AC97" s="4">
        <v>0</v>
      </c>
      <c r="AI97" s="9">
        <f t="shared" si="6"/>
        <v>44235</v>
      </c>
      <c r="AJ97" s="9">
        <f t="shared" si="7"/>
        <v>44209</v>
      </c>
      <c r="AK97" s="9">
        <f t="shared" si="8"/>
        <v>44239</v>
      </c>
      <c r="AL97" s="9">
        <f t="shared" si="9"/>
        <v>44239</v>
      </c>
      <c r="AM97" s="10">
        <f t="shared" si="10"/>
        <v>-4</v>
      </c>
      <c r="AN97" s="11">
        <f t="shared" si="11"/>
        <v>-6006</v>
      </c>
    </row>
    <row r="98" spans="1:40" hidden="1" x14ac:dyDescent="0.2">
      <c r="A98" s="1" t="s">
        <v>385</v>
      </c>
      <c r="B98" s="1" t="s">
        <v>385</v>
      </c>
      <c r="C98" s="1" t="s">
        <v>385</v>
      </c>
      <c r="D98" s="1" t="s">
        <v>78</v>
      </c>
      <c r="E98" s="3">
        <v>20029</v>
      </c>
      <c r="F98" s="1" t="s">
        <v>77</v>
      </c>
      <c r="G98" s="1" t="s">
        <v>78</v>
      </c>
      <c r="H98" s="4">
        <v>1501.5</v>
      </c>
      <c r="I98" s="1" t="s">
        <v>479</v>
      </c>
      <c r="K98" s="1" t="s">
        <v>480</v>
      </c>
      <c r="L98" s="1" t="s">
        <v>481</v>
      </c>
      <c r="M98" s="1" t="s">
        <v>482</v>
      </c>
      <c r="N98" s="1" t="s">
        <v>41</v>
      </c>
      <c r="O98" s="1" t="s">
        <v>385</v>
      </c>
      <c r="P98" s="3">
        <v>69</v>
      </c>
      <c r="R98" s="1" t="s">
        <v>483</v>
      </c>
      <c r="S98" s="1" t="s">
        <v>44</v>
      </c>
      <c r="X98" s="1" t="s">
        <v>217</v>
      </c>
      <c r="AB98" s="4">
        <v>0</v>
      </c>
      <c r="AC98" s="4">
        <v>0</v>
      </c>
      <c r="AI98" s="9">
        <f t="shared" si="6"/>
        <v>44235</v>
      </c>
      <c r="AJ98" s="9">
        <f t="shared" si="7"/>
        <v>44209</v>
      </c>
      <c r="AK98" s="9">
        <f t="shared" si="8"/>
        <v>44239</v>
      </c>
      <c r="AL98" s="9">
        <f t="shared" si="9"/>
        <v>44239</v>
      </c>
      <c r="AM98" s="10">
        <f t="shared" si="10"/>
        <v>-4</v>
      </c>
      <c r="AN98" s="11">
        <f t="shared" si="11"/>
        <v>-6006</v>
      </c>
    </row>
    <row r="99" spans="1:40" x14ac:dyDescent="0.2">
      <c r="A99" s="1" t="s">
        <v>142</v>
      </c>
      <c r="B99" s="1" t="s">
        <v>219</v>
      </c>
      <c r="C99" s="1" t="s">
        <v>484</v>
      </c>
      <c r="D99" s="1" t="s">
        <v>35</v>
      </c>
      <c r="E99" s="3">
        <v>465</v>
      </c>
      <c r="F99" s="1" t="s">
        <v>36</v>
      </c>
      <c r="G99" s="1" t="s">
        <v>485</v>
      </c>
      <c r="H99" s="4">
        <v>1039.3800000000001</v>
      </c>
      <c r="I99" s="1" t="s">
        <v>160</v>
      </c>
      <c r="J99" s="1" t="s">
        <v>161</v>
      </c>
      <c r="K99" s="1" t="s">
        <v>111</v>
      </c>
      <c r="L99" s="1" t="s">
        <v>148</v>
      </c>
      <c r="M99" s="1" t="s">
        <v>162</v>
      </c>
      <c r="N99" s="1" t="s">
        <v>41</v>
      </c>
      <c r="O99" s="1" t="s">
        <v>486</v>
      </c>
      <c r="P99" s="3">
        <v>82</v>
      </c>
      <c r="R99" s="1" t="s">
        <v>487</v>
      </c>
      <c r="S99" s="1" t="s">
        <v>44</v>
      </c>
      <c r="T99" s="1" t="s">
        <v>488</v>
      </c>
      <c r="V99" s="1" t="s">
        <v>46</v>
      </c>
      <c r="W99" s="1" t="s">
        <v>47</v>
      </c>
      <c r="X99" s="1" t="s">
        <v>484</v>
      </c>
      <c r="AB99" s="4">
        <v>1039.3800000000001</v>
      </c>
      <c r="AC99" s="4">
        <v>228.66</v>
      </c>
      <c r="AF99" s="1" t="s">
        <v>489</v>
      </c>
      <c r="AI99" s="9">
        <f t="shared" si="6"/>
        <v>44165</v>
      </c>
      <c r="AJ99" s="9">
        <f t="shared" si="7"/>
        <v>44112</v>
      </c>
      <c r="AK99" s="9">
        <f t="shared" si="8"/>
        <v>44142</v>
      </c>
      <c r="AL99" s="9">
        <f t="shared" si="9"/>
        <v>44165</v>
      </c>
      <c r="AM99" s="10">
        <f t="shared" si="10"/>
        <v>71</v>
      </c>
      <c r="AN99" s="11">
        <f t="shared" si="11"/>
        <v>73795.98000000001</v>
      </c>
    </row>
    <row r="100" spans="1:40" x14ac:dyDescent="0.2">
      <c r="A100" s="1" t="s">
        <v>141</v>
      </c>
      <c r="B100" s="1" t="s">
        <v>243</v>
      </c>
      <c r="C100" s="1" t="s">
        <v>287</v>
      </c>
      <c r="D100" s="1" t="s">
        <v>35</v>
      </c>
      <c r="E100" s="3">
        <v>527</v>
      </c>
      <c r="F100" s="1" t="s">
        <v>36</v>
      </c>
      <c r="G100" s="1" t="s">
        <v>490</v>
      </c>
      <c r="H100" s="4">
        <v>2208.38</v>
      </c>
      <c r="I100" s="1" t="s">
        <v>160</v>
      </c>
      <c r="J100" s="1" t="s">
        <v>161</v>
      </c>
      <c r="K100" s="1" t="s">
        <v>111</v>
      </c>
      <c r="L100" s="1" t="s">
        <v>148</v>
      </c>
      <c r="M100" s="1" t="s">
        <v>162</v>
      </c>
      <c r="N100" s="1" t="s">
        <v>41</v>
      </c>
      <c r="O100" s="1" t="s">
        <v>486</v>
      </c>
      <c r="P100" s="3">
        <v>82</v>
      </c>
      <c r="R100" s="1" t="s">
        <v>491</v>
      </c>
      <c r="S100" s="1" t="s">
        <v>44</v>
      </c>
      <c r="T100" s="1" t="s">
        <v>488</v>
      </c>
      <c r="V100" s="1" t="s">
        <v>46</v>
      </c>
      <c r="W100" s="1" t="s">
        <v>47</v>
      </c>
      <c r="X100" s="1" t="s">
        <v>287</v>
      </c>
      <c r="AB100" s="4">
        <v>2208.38</v>
      </c>
      <c r="AC100" s="4">
        <v>485.84</v>
      </c>
      <c r="AF100" s="1" t="s">
        <v>489</v>
      </c>
      <c r="AI100" s="9">
        <f t="shared" si="6"/>
        <v>44195</v>
      </c>
      <c r="AJ100" s="9">
        <f t="shared" si="7"/>
        <v>44146</v>
      </c>
      <c r="AK100" s="9">
        <f t="shared" si="8"/>
        <v>44176</v>
      </c>
      <c r="AL100" s="9">
        <f t="shared" si="9"/>
        <v>44195</v>
      </c>
      <c r="AM100" s="10">
        <f t="shared" si="10"/>
        <v>41</v>
      </c>
      <c r="AN100" s="11">
        <f t="shared" si="11"/>
        <v>90543.58</v>
      </c>
    </row>
    <row r="101" spans="1:40" x14ac:dyDescent="0.2">
      <c r="A101" s="1" t="s">
        <v>98</v>
      </c>
      <c r="B101" s="1" t="s">
        <v>142</v>
      </c>
      <c r="C101" s="1" t="s">
        <v>492</v>
      </c>
      <c r="D101" s="1" t="s">
        <v>35</v>
      </c>
      <c r="E101" s="3">
        <v>552</v>
      </c>
      <c r="F101" s="1" t="s">
        <v>36</v>
      </c>
      <c r="G101" s="1" t="s">
        <v>493</v>
      </c>
      <c r="H101" s="4">
        <v>28.5</v>
      </c>
      <c r="I101" s="1" t="s">
        <v>322</v>
      </c>
      <c r="J101" s="1" t="s">
        <v>323</v>
      </c>
      <c r="K101" s="1" t="s">
        <v>102</v>
      </c>
      <c r="L101" s="1" t="s">
        <v>148</v>
      </c>
      <c r="M101" s="1" t="s">
        <v>324</v>
      </c>
      <c r="N101" s="1" t="s">
        <v>41</v>
      </c>
      <c r="O101" s="1" t="s">
        <v>486</v>
      </c>
      <c r="P101" s="3">
        <v>70</v>
      </c>
      <c r="R101" s="1" t="s">
        <v>494</v>
      </c>
      <c r="S101" s="1" t="s">
        <v>44</v>
      </c>
      <c r="T101" s="1" t="s">
        <v>495</v>
      </c>
      <c r="V101" s="1" t="s">
        <v>65</v>
      </c>
      <c r="W101" s="1" t="s">
        <v>66</v>
      </c>
      <c r="X101" s="1" t="s">
        <v>492</v>
      </c>
      <c r="AB101" s="4">
        <v>28.5</v>
      </c>
      <c r="AC101" s="4">
        <v>0</v>
      </c>
      <c r="AF101" s="1" t="s">
        <v>67</v>
      </c>
      <c r="AI101" s="9">
        <f t="shared" si="6"/>
        <v>44196</v>
      </c>
      <c r="AJ101" s="9">
        <f t="shared" si="7"/>
        <v>44166</v>
      </c>
      <c r="AK101" s="9">
        <f t="shared" si="8"/>
        <v>44196</v>
      </c>
      <c r="AL101" s="9">
        <f t="shared" si="9"/>
        <v>44196</v>
      </c>
      <c r="AM101" s="10">
        <f t="shared" si="10"/>
        <v>40</v>
      </c>
      <c r="AN101" s="11">
        <f t="shared" si="11"/>
        <v>1140</v>
      </c>
    </row>
    <row r="102" spans="1:40" x14ac:dyDescent="0.2">
      <c r="A102" s="1" t="s">
        <v>106</v>
      </c>
      <c r="B102" s="1" t="s">
        <v>143</v>
      </c>
      <c r="C102" s="1" t="s">
        <v>143</v>
      </c>
      <c r="D102" s="1" t="s">
        <v>35</v>
      </c>
      <c r="E102" s="3">
        <v>562</v>
      </c>
      <c r="F102" s="1" t="s">
        <v>36</v>
      </c>
      <c r="G102" s="1" t="s">
        <v>496</v>
      </c>
      <c r="H102" s="4">
        <v>216</v>
      </c>
      <c r="I102" s="1" t="s">
        <v>497</v>
      </c>
      <c r="J102" s="1" t="s">
        <v>498</v>
      </c>
      <c r="K102" s="1" t="s">
        <v>499</v>
      </c>
      <c r="N102" s="1" t="s">
        <v>41</v>
      </c>
      <c r="O102" s="1" t="s">
        <v>486</v>
      </c>
      <c r="P102" s="3">
        <v>81</v>
      </c>
      <c r="R102" s="1" t="s">
        <v>500</v>
      </c>
      <c r="S102" s="1" t="s">
        <v>44</v>
      </c>
      <c r="T102" s="1" t="s">
        <v>501</v>
      </c>
      <c r="V102" s="1" t="s">
        <v>65</v>
      </c>
      <c r="W102" s="1" t="s">
        <v>66</v>
      </c>
      <c r="X102" s="1" t="s">
        <v>143</v>
      </c>
      <c r="AB102" s="4">
        <v>216</v>
      </c>
      <c r="AC102" s="4">
        <v>47.52</v>
      </c>
      <c r="AF102" s="1" t="s">
        <v>502</v>
      </c>
      <c r="AI102" s="9">
        <f t="shared" si="6"/>
        <v>44227</v>
      </c>
      <c r="AJ102" s="9">
        <f t="shared" si="7"/>
        <v>44174</v>
      </c>
      <c r="AK102" s="9">
        <f t="shared" si="8"/>
        <v>44204</v>
      </c>
      <c r="AL102" s="9">
        <f t="shared" si="9"/>
        <v>44227</v>
      </c>
      <c r="AM102" s="10">
        <f t="shared" si="10"/>
        <v>9</v>
      </c>
      <c r="AN102" s="11">
        <f t="shared" si="11"/>
        <v>1944</v>
      </c>
    </row>
    <row r="103" spans="1:40" x14ac:dyDescent="0.2">
      <c r="A103" s="1" t="s">
        <v>106</v>
      </c>
      <c r="B103" s="1" t="s">
        <v>82</v>
      </c>
      <c r="C103" s="1" t="s">
        <v>98</v>
      </c>
      <c r="D103" s="1" t="s">
        <v>35</v>
      </c>
      <c r="E103" s="3">
        <v>599</v>
      </c>
      <c r="F103" s="1" t="s">
        <v>36</v>
      </c>
      <c r="G103" s="1" t="s">
        <v>503</v>
      </c>
      <c r="H103" s="4">
        <v>762</v>
      </c>
      <c r="I103" s="1" t="s">
        <v>504</v>
      </c>
      <c r="J103" s="1" t="s">
        <v>505</v>
      </c>
      <c r="K103" s="1" t="s">
        <v>506</v>
      </c>
      <c r="L103" s="1" t="s">
        <v>507</v>
      </c>
      <c r="M103" s="1" t="s">
        <v>508</v>
      </c>
      <c r="N103" s="1" t="s">
        <v>41</v>
      </c>
      <c r="O103" s="1" t="s">
        <v>486</v>
      </c>
      <c r="P103" s="3">
        <v>84</v>
      </c>
      <c r="R103" s="1" t="s">
        <v>509</v>
      </c>
      <c r="S103" s="1" t="s">
        <v>44</v>
      </c>
      <c r="T103" s="1" t="s">
        <v>510</v>
      </c>
      <c r="V103" s="1" t="s">
        <v>65</v>
      </c>
      <c r="W103" s="1" t="s">
        <v>66</v>
      </c>
      <c r="X103" s="1" t="s">
        <v>97</v>
      </c>
      <c r="AB103" s="4">
        <v>762</v>
      </c>
      <c r="AC103" s="4">
        <v>0</v>
      </c>
      <c r="AF103" s="1" t="s">
        <v>67</v>
      </c>
      <c r="AI103" s="9">
        <f t="shared" si="6"/>
        <v>44227</v>
      </c>
      <c r="AJ103" s="9">
        <f t="shared" si="7"/>
        <v>44179</v>
      </c>
      <c r="AK103" s="9">
        <f t="shared" si="8"/>
        <v>44209</v>
      </c>
      <c r="AL103" s="9">
        <f t="shared" si="9"/>
        <v>44227</v>
      </c>
      <c r="AM103" s="10">
        <f t="shared" si="10"/>
        <v>9</v>
      </c>
      <c r="AN103" s="11">
        <f t="shared" si="11"/>
        <v>6858</v>
      </c>
    </row>
    <row r="104" spans="1:40" x14ac:dyDescent="0.2">
      <c r="A104" s="1" t="s">
        <v>106</v>
      </c>
      <c r="B104" s="1" t="s">
        <v>200</v>
      </c>
      <c r="C104" s="1" t="s">
        <v>98</v>
      </c>
      <c r="D104" s="1" t="s">
        <v>35</v>
      </c>
      <c r="E104" s="3">
        <v>600</v>
      </c>
      <c r="F104" s="1" t="s">
        <v>36</v>
      </c>
      <c r="G104" s="1" t="s">
        <v>511</v>
      </c>
      <c r="H104" s="4">
        <v>872</v>
      </c>
      <c r="I104" s="1" t="s">
        <v>504</v>
      </c>
      <c r="J104" s="1" t="s">
        <v>505</v>
      </c>
      <c r="K104" s="1" t="s">
        <v>506</v>
      </c>
      <c r="L104" s="1" t="s">
        <v>507</v>
      </c>
      <c r="M104" s="1" t="s">
        <v>508</v>
      </c>
      <c r="N104" s="1" t="s">
        <v>41</v>
      </c>
      <c r="O104" s="1" t="s">
        <v>486</v>
      </c>
      <c r="P104" s="3">
        <v>84</v>
      </c>
      <c r="R104" s="1" t="s">
        <v>509</v>
      </c>
      <c r="S104" s="1" t="s">
        <v>44</v>
      </c>
      <c r="T104" s="1" t="s">
        <v>510</v>
      </c>
      <c r="V104" s="1" t="s">
        <v>65</v>
      </c>
      <c r="W104" s="1" t="s">
        <v>66</v>
      </c>
      <c r="X104" s="1" t="s">
        <v>415</v>
      </c>
      <c r="AB104" s="4">
        <v>872</v>
      </c>
      <c r="AC104" s="4">
        <v>0</v>
      </c>
      <c r="AF104" s="1" t="s">
        <v>67</v>
      </c>
      <c r="AI104" s="9">
        <f t="shared" si="6"/>
        <v>44227</v>
      </c>
      <c r="AJ104" s="9">
        <f t="shared" si="7"/>
        <v>44181</v>
      </c>
      <c r="AK104" s="9">
        <f t="shared" si="8"/>
        <v>44211</v>
      </c>
      <c r="AL104" s="9">
        <f t="shared" si="9"/>
        <v>44227</v>
      </c>
      <c r="AM104" s="10">
        <f t="shared" si="10"/>
        <v>9</v>
      </c>
      <c r="AN104" s="11">
        <f t="shared" si="11"/>
        <v>7848</v>
      </c>
    </row>
    <row r="105" spans="1:40" x14ac:dyDescent="0.2">
      <c r="A105" s="1" t="s">
        <v>106</v>
      </c>
      <c r="B105" s="1" t="s">
        <v>415</v>
      </c>
      <c r="C105" s="1" t="s">
        <v>98</v>
      </c>
      <c r="D105" s="1" t="s">
        <v>35</v>
      </c>
      <c r="E105" s="3">
        <v>602</v>
      </c>
      <c r="F105" s="1" t="s">
        <v>36</v>
      </c>
      <c r="G105" s="1" t="s">
        <v>512</v>
      </c>
      <c r="H105" s="4">
        <v>335.69</v>
      </c>
      <c r="I105" s="1" t="s">
        <v>513</v>
      </c>
      <c r="J105" s="1" t="s">
        <v>514</v>
      </c>
      <c r="K105" s="1" t="s">
        <v>515</v>
      </c>
      <c r="L105" s="1" t="s">
        <v>434</v>
      </c>
      <c r="M105" s="1" t="s">
        <v>516</v>
      </c>
      <c r="N105" s="1" t="s">
        <v>41</v>
      </c>
      <c r="O105" s="1" t="s">
        <v>486</v>
      </c>
      <c r="P105" s="3">
        <v>88</v>
      </c>
      <c r="R105" s="1" t="s">
        <v>517</v>
      </c>
      <c r="S105" s="1" t="s">
        <v>44</v>
      </c>
      <c r="T105" s="1" t="s">
        <v>518</v>
      </c>
      <c r="V105" s="1" t="s">
        <v>65</v>
      </c>
      <c r="W105" s="1" t="s">
        <v>66</v>
      </c>
      <c r="X105" s="1" t="s">
        <v>197</v>
      </c>
      <c r="AB105" s="4">
        <v>335.69</v>
      </c>
      <c r="AC105" s="4">
        <v>4.4000000000000004</v>
      </c>
      <c r="AF105" s="1" t="s">
        <v>67</v>
      </c>
      <c r="AI105" s="9">
        <f t="shared" si="6"/>
        <v>44227</v>
      </c>
      <c r="AJ105" s="9">
        <f t="shared" si="7"/>
        <v>44183</v>
      </c>
      <c r="AK105" s="9">
        <f t="shared" si="8"/>
        <v>44213</v>
      </c>
      <c r="AL105" s="9">
        <f t="shared" si="9"/>
        <v>44227</v>
      </c>
      <c r="AM105" s="10">
        <f t="shared" si="10"/>
        <v>9</v>
      </c>
      <c r="AN105" s="11">
        <f t="shared" si="11"/>
        <v>3021.21</v>
      </c>
    </row>
    <row r="106" spans="1:40" x14ac:dyDescent="0.2">
      <c r="A106" s="1" t="s">
        <v>106</v>
      </c>
      <c r="B106" s="1" t="s">
        <v>276</v>
      </c>
      <c r="C106" s="1" t="s">
        <v>98</v>
      </c>
      <c r="D106" s="1" t="s">
        <v>35</v>
      </c>
      <c r="E106" s="3">
        <v>614</v>
      </c>
      <c r="F106" s="1" t="s">
        <v>36</v>
      </c>
      <c r="G106" s="1" t="s">
        <v>519</v>
      </c>
      <c r="H106" s="4">
        <v>82.5</v>
      </c>
      <c r="I106" s="1" t="s">
        <v>520</v>
      </c>
      <c r="J106" s="1" t="s">
        <v>521</v>
      </c>
      <c r="K106" s="1" t="s">
        <v>522</v>
      </c>
      <c r="N106" s="1" t="s">
        <v>41</v>
      </c>
      <c r="O106" s="1" t="s">
        <v>486</v>
      </c>
      <c r="P106" s="3">
        <v>83</v>
      </c>
      <c r="R106" s="1" t="s">
        <v>523</v>
      </c>
      <c r="S106" s="1" t="s">
        <v>44</v>
      </c>
      <c r="T106" s="1" t="s">
        <v>524</v>
      </c>
      <c r="V106" s="1" t="s">
        <v>65</v>
      </c>
      <c r="W106" s="1" t="s">
        <v>66</v>
      </c>
      <c r="X106" s="1" t="s">
        <v>97</v>
      </c>
      <c r="AB106" s="4">
        <v>82.5</v>
      </c>
      <c r="AC106" s="4">
        <v>0</v>
      </c>
      <c r="AF106" s="1" t="s">
        <v>67</v>
      </c>
      <c r="AI106" s="9">
        <f t="shared" si="6"/>
        <v>44227</v>
      </c>
      <c r="AJ106" s="9">
        <f t="shared" si="7"/>
        <v>44179</v>
      </c>
      <c r="AK106" s="9">
        <f t="shared" si="8"/>
        <v>44209</v>
      </c>
      <c r="AL106" s="9">
        <f t="shared" si="9"/>
        <v>44227</v>
      </c>
      <c r="AM106" s="10">
        <f t="shared" si="10"/>
        <v>9</v>
      </c>
      <c r="AN106" s="11">
        <f t="shared" si="11"/>
        <v>742.5</v>
      </c>
    </row>
    <row r="107" spans="1:40" x14ac:dyDescent="0.2">
      <c r="A107" s="1" t="s">
        <v>106</v>
      </c>
      <c r="B107" s="1" t="s">
        <v>98</v>
      </c>
      <c r="C107" s="1" t="s">
        <v>98</v>
      </c>
      <c r="D107" s="1" t="s">
        <v>35</v>
      </c>
      <c r="E107" s="3">
        <v>618</v>
      </c>
      <c r="F107" s="1" t="s">
        <v>36</v>
      </c>
      <c r="G107" s="1" t="s">
        <v>525</v>
      </c>
      <c r="H107" s="4">
        <v>241</v>
      </c>
      <c r="I107" s="1" t="s">
        <v>322</v>
      </c>
      <c r="J107" s="1" t="s">
        <v>323</v>
      </c>
      <c r="K107" s="1" t="s">
        <v>102</v>
      </c>
      <c r="L107" s="1" t="s">
        <v>148</v>
      </c>
      <c r="M107" s="1" t="s">
        <v>324</v>
      </c>
      <c r="N107" s="1" t="s">
        <v>41</v>
      </c>
      <c r="O107" s="1" t="s">
        <v>486</v>
      </c>
      <c r="P107" s="3">
        <v>71</v>
      </c>
      <c r="R107" s="1" t="s">
        <v>526</v>
      </c>
      <c r="S107" s="1" t="s">
        <v>44</v>
      </c>
      <c r="T107" s="1" t="s">
        <v>527</v>
      </c>
      <c r="V107" s="1" t="s">
        <v>46</v>
      </c>
      <c r="W107" s="1" t="s">
        <v>47</v>
      </c>
      <c r="X107" s="1" t="s">
        <v>98</v>
      </c>
      <c r="AB107" s="4">
        <v>241</v>
      </c>
      <c r="AC107" s="4">
        <v>8.58</v>
      </c>
      <c r="AF107" s="1" t="s">
        <v>67</v>
      </c>
      <c r="AI107" s="9">
        <f t="shared" si="6"/>
        <v>44227</v>
      </c>
      <c r="AJ107" s="9">
        <f t="shared" si="7"/>
        <v>44196</v>
      </c>
      <c r="AK107" s="9">
        <f t="shared" si="8"/>
        <v>44226</v>
      </c>
      <c r="AL107" s="9">
        <f t="shared" si="9"/>
        <v>44227</v>
      </c>
      <c r="AM107" s="10">
        <f t="shared" si="10"/>
        <v>9</v>
      </c>
      <c r="AN107" s="11">
        <f t="shared" si="11"/>
        <v>2169</v>
      </c>
    </row>
    <row r="108" spans="1:40" hidden="1" x14ac:dyDescent="0.2">
      <c r="A108" s="1" t="s">
        <v>486</v>
      </c>
      <c r="B108" s="1" t="s">
        <v>486</v>
      </c>
      <c r="C108" s="1" t="s">
        <v>486</v>
      </c>
      <c r="D108" s="1" t="s">
        <v>78</v>
      </c>
      <c r="E108" s="3">
        <v>20030</v>
      </c>
      <c r="F108" s="1" t="s">
        <v>77</v>
      </c>
      <c r="G108" s="1" t="s">
        <v>78</v>
      </c>
      <c r="H108" s="4">
        <v>17636.919999999998</v>
      </c>
      <c r="I108" s="1" t="s">
        <v>125</v>
      </c>
      <c r="K108" s="1" t="s">
        <v>102</v>
      </c>
      <c r="N108" s="1" t="s">
        <v>116</v>
      </c>
      <c r="O108" s="1" t="s">
        <v>486</v>
      </c>
      <c r="P108" s="3">
        <v>72</v>
      </c>
      <c r="R108" s="1" t="s">
        <v>528</v>
      </c>
      <c r="S108" s="1" t="s">
        <v>44</v>
      </c>
      <c r="X108" s="1" t="s">
        <v>49</v>
      </c>
      <c r="AB108" s="4">
        <v>0</v>
      </c>
      <c r="AC108" s="4">
        <v>0</v>
      </c>
      <c r="AI108" s="9">
        <f t="shared" si="6"/>
        <v>44236</v>
      </c>
      <c r="AJ108" s="9">
        <f t="shared" si="7"/>
        <v>44216</v>
      </c>
      <c r="AK108" s="9">
        <f t="shared" si="8"/>
        <v>44246</v>
      </c>
      <c r="AL108" s="9">
        <f t="shared" si="9"/>
        <v>44246</v>
      </c>
      <c r="AM108" s="10">
        <f t="shared" si="10"/>
        <v>-10</v>
      </c>
      <c r="AN108" s="11">
        <f t="shared" si="11"/>
        <v>-176369.19999999998</v>
      </c>
    </row>
    <row r="109" spans="1:40" hidden="1" x14ac:dyDescent="0.2">
      <c r="A109" s="1" t="s">
        <v>486</v>
      </c>
      <c r="B109" s="1" t="s">
        <v>486</v>
      </c>
      <c r="C109" s="1" t="s">
        <v>486</v>
      </c>
      <c r="D109" s="1" t="s">
        <v>78</v>
      </c>
      <c r="E109" s="3">
        <v>20031</v>
      </c>
      <c r="F109" s="1" t="s">
        <v>77</v>
      </c>
      <c r="G109" s="1" t="s">
        <v>78</v>
      </c>
      <c r="H109" s="4">
        <v>238.82</v>
      </c>
      <c r="I109" s="1" t="s">
        <v>115</v>
      </c>
      <c r="K109" s="1" t="s">
        <v>102</v>
      </c>
      <c r="N109" s="1" t="s">
        <v>116</v>
      </c>
      <c r="O109" s="1" t="s">
        <v>486</v>
      </c>
      <c r="P109" s="3">
        <v>73</v>
      </c>
      <c r="R109" s="1" t="s">
        <v>529</v>
      </c>
      <c r="S109" s="1" t="s">
        <v>44</v>
      </c>
      <c r="X109" s="1" t="s">
        <v>49</v>
      </c>
      <c r="AB109" s="4">
        <v>0</v>
      </c>
      <c r="AC109" s="4">
        <v>0</v>
      </c>
      <c r="AI109" s="9">
        <f t="shared" si="6"/>
        <v>44236</v>
      </c>
      <c r="AJ109" s="9">
        <f t="shared" si="7"/>
        <v>44216</v>
      </c>
      <c r="AK109" s="9">
        <f t="shared" si="8"/>
        <v>44246</v>
      </c>
      <c r="AL109" s="9">
        <f t="shared" si="9"/>
        <v>44246</v>
      </c>
      <c r="AM109" s="10">
        <f t="shared" si="10"/>
        <v>-10</v>
      </c>
      <c r="AN109" s="11">
        <f t="shared" si="11"/>
        <v>-2388.1999999999998</v>
      </c>
    </row>
    <row r="110" spans="1:40" hidden="1" x14ac:dyDescent="0.2">
      <c r="A110" s="1" t="s">
        <v>486</v>
      </c>
      <c r="B110" s="1" t="s">
        <v>486</v>
      </c>
      <c r="C110" s="1" t="s">
        <v>486</v>
      </c>
      <c r="D110" s="1" t="s">
        <v>78</v>
      </c>
      <c r="E110" s="3">
        <v>20032</v>
      </c>
      <c r="F110" s="1" t="s">
        <v>77</v>
      </c>
      <c r="G110" s="1" t="s">
        <v>78</v>
      </c>
      <c r="H110" s="4">
        <v>2082.36</v>
      </c>
      <c r="I110" s="1" t="s">
        <v>115</v>
      </c>
      <c r="K110" s="1" t="s">
        <v>102</v>
      </c>
      <c r="N110" s="1" t="s">
        <v>116</v>
      </c>
      <c r="O110" s="1" t="s">
        <v>486</v>
      </c>
      <c r="P110" s="3">
        <v>73</v>
      </c>
      <c r="R110" s="1" t="s">
        <v>530</v>
      </c>
      <c r="S110" s="1" t="s">
        <v>44</v>
      </c>
      <c r="X110" s="1" t="s">
        <v>49</v>
      </c>
      <c r="AB110" s="4">
        <v>0</v>
      </c>
      <c r="AC110" s="4">
        <v>0</v>
      </c>
      <c r="AI110" s="9">
        <f t="shared" si="6"/>
        <v>44236</v>
      </c>
      <c r="AJ110" s="9">
        <f t="shared" si="7"/>
        <v>44216</v>
      </c>
      <c r="AK110" s="9">
        <f t="shared" si="8"/>
        <v>44246</v>
      </c>
      <c r="AL110" s="9">
        <f t="shared" si="9"/>
        <v>44246</v>
      </c>
      <c r="AM110" s="10">
        <f t="shared" si="10"/>
        <v>-10</v>
      </c>
      <c r="AN110" s="11">
        <f t="shared" si="11"/>
        <v>-20823.600000000002</v>
      </c>
    </row>
    <row r="111" spans="1:40" hidden="1" x14ac:dyDescent="0.2">
      <c r="A111" s="1" t="s">
        <v>486</v>
      </c>
      <c r="B111" s="1" t="s">
        <v>486</v>
      </c>
      <c r="C111" s="1" t="s">
        <v>486</v>
      </c>
      <c r="D111" s="1" t="s">
        <v>78</v>
      </c>
      <c r="E111" s="3">
        <v>20033</v>
      </c>
      <c r="F111" s="1" t="s">
        <v>77</v>
      </c>
      <c r="G111" s="1" t="s">
        <v>78</v>
      </c>
      <c r="H111" s="4">
        <v>190.03</v>
      </c>
      <c r="I111" s="1" t="s">
        <v>119</v>
      </c>
      <c r="K111" s="1" t="s">
        <v>102</v>
      </c>
      <c r="N111" s="1" t="s">
        <v>116</v>
      </c>
      <c r="O111" s="1" t="s">
        <v>486</v>
      </c>
      <c r="P111" s="3">
        <v>74</v>
      </c>
      <c r="R111" s="1" t="s">
        <v>531</v>
      </c>
      <c r="S111" s="1" t="s">
        <v>44</v>
      </c>
      <c r="X111" s="1" t="s">
        <v>49</v>
      </c>
      <c r="AB111" s="4">
        <v>0</v>
      </c>
      <c r="AC111" s="4">
        <v>0</v>
      </c>
      <c r="AI111" s="9">
        <f t="shared" si="6"/>
        <v>44236</v>
      </c>
      <c r="AJ111" s="9">
        <f t="shared" si="7"/>
        <v>44216</v>
      </c>
      <c r="AK111" s="9">
        <f t="shared" si="8"/>
        <v>44246</v>
      </c>
      <c r="AL111" s="9">
        <f t="shared" si="9"/>
        <v>44246</v>
      </c>
      <c r="AM111" s="10">
        <f t="shared" si="10"/>
        <v>-10</v>
      </c>
      <c r="AN111" s="11">
        <f t="shared" si="11"/>
        <v>-1900.3</v>
      </c>
    </row>
    <row r="112" spans="1:40" hidden="1" x14ac:dyDescent="0.2">
      <c r="A112" s="1" t="s">
        <v>486</v>
      </c>
      <c r="B112" s="1" t="s">
        <v>486</v>
      </c>
      <c r="C112" s="1" t="s">
        <v>486</v>
      </c>
      <c r="D112" s="1" t="s">
        <v>78</v>
      </c>
      <c r="E112" s="3">
        <v>20034</v>
      </c>
      <c r="F112" s="1" t="s">
        <v>77</v>
      </c>
      <c r="G112" s="1" t="s">
        <v>78</v>
      </c>
      <c r="H112" s="4">
        <v>8.8699999999999992</v>
      </c>
      <c r="I112" s="1" t="s">
        <v>121</v>
      </c>
      <c r="K112" s="1" t="s">
        <v>102</v>
      </c>
      <c r="N112" s="1" t="s">
        <v>116</v>
      </c>
      <c r="O112" s="1" t="s">
        <v>486</v>
      </c>
      <c r="P112" s="3">
        <v>75</v>
      </c>
      <c r="R112" s="1" t="s">
        <v>532</v>
      </c>
      <c r="S112" s="1" t="s">
        <v>44</v>
      </c>
      <c r="X112" s="1" t="s">
        <v>49</v>
      </c>
      <c r="AB112" s="4">
        <v>0</v>
      </c>
      <c r="AC112" s="4">
        <v>0</v>
      </c>
      <c r="AI112" s="9">
        <f t="shared" si="6"/>
        <v>44236</v>
      </c>
      <c r="AJ112" s="9">
        <f t="shared" si="7"/>
        <v>44216</v>
      </c>
      <c r="AK112" s="9">
        <f t="shared" si="8"/>
        <v>44246</v>
      </c>
      <c r="AL112" s="9">
        <f t="shared" si="9"/>
        <v>44246</v>
      </c>
      <c r="AM112" s="10">
        <f t="shared" si="10"/>
        <v>-10</v>
      </c>
      <c r="AN112" s="11">
        <f t="shared" si="11"/>
        <v>-88.699999999999989</v>
      </c>
    </row>
    <row r="113" spans="1:40" hidden="1" x14ac:dyDescent="0.2">
      <c r="A113" s="1" t="s">
        <v>486</v>
      </c>
      <c r="B113" s="1" t="s">
        <v>486</v>
      </c>
      <c r="C113" s="1" t="s">
        <v>486</v>
      </c>
      <c r="D113" s="1" t="s">
        <v>78</v>
      </c>
      <c r="E113" s="3">
        <v>20035</v>
      </c>
      <c r="F113" s="1" t="s">
        <v>77</v>
      </c>
      <c r="G113" s="1" t="s">
        <v>78</v>
      </c>
      <c r="H113" s="4">
        <v>77</v>
      </c>
      <c r="I113" s="1" t="s">
        <v>123</v>
      </c>
      <c r="K113" s="1" t="s">
        <v>102</v>
      </c>
      <c r="N113" s="1" t="s">
        <v>116</v>
      </c>
      <c r="O113" s="1" t="s">
        <v>486</v>
      </c>
      <c r="P113" s="3">
        <v>76</v>
      </c>
      <c r="R113" s="1" t="s">
        <v>533</v>
      </c>
      <c r="S113" s="1" t="s">
        <v>44</v>
      </c>
      <c r="X113" s="1" t="s">
        <v>49</v>
      </c>
      <c r="AB113" s="4">
        <v>0</v>
      </c>
      <c r="AC113" s="4">
        <v>0</v>
      </c>
      <c r="AI113" s="9">
        <f t="shared" si="6"/>
        <v>44236</v>
      </c>
      <c r="AJ113" s="9">
        <f t="shared" si="7"/>
        <v>44216</v>
      </c>
      <c r="AK113" s="9">
        <f t="shared" si="8"/>
        <v>44246</v>
      </c>
      <c r="AL113" s="9">
        <f t="shared" si="9"/>
        <v>44246</v>
      </c>
      <c r="AM113" s="10">
        <f t="shared" si="10"/>
        <v>-10</v>
      </c>
      <c r="AN113" s="11">
        <f t="shared" si="11"/>
        <v>-770</v>
      </c>
    </row>
    <row r="114" spans="1:40" hidden="1" x14ac:dyDescent="0.2">
      <c r="A114" s="1" t="s">
        <v>486</v>
      </c>
      <c r="B114" s="1" t="s">
        <v>486</v>
      </c>
      <c r="C114" s="1" t="s">
        <v>486</v>
      </c>
      <c r="D114" s="1" t="s">
        <v>78</v>
      </c>
      <c r="E114" s="3">
        <v>20036</v>
      </c>
      <c r="F114" s="1" t="s">
        <v>77</v>
      </c>
      <c r="G114" s="1" t="s">
        <v>78</v>
      </c>
      <c r="H114" s="4">
        <v>26</v>
      </c>
      <c r="I114" s="1" t="s">
        <v>125</v>
      </c>
      <c r="K114" s="1" t="s">
        <v>102</v>
      </c>
      <c r="N114" s="1" t="s">
        <v>116</v>
      </c>
      <c r="O114" s="1" t="s">
        <v>486</v>
      </c>
      <c r="P114" s="3">
        <v>77</v>
      </c>
      <c r="R114" s="1" t="s">
        <v>534</v>
      </c>
      <c r="S114" s="1" t="s">
        <v>44</v>
      </c>
      <c r="X114" s="1" t="s">
        <v>49</v>
      </c>
      <c r="AB114" s="4">
        <v>0</v>
      </c>
      <c r="AC114" s="4">
        <v>0</v>
      </c>
      <c r="AI114" s="9">
        <f t="shared" si="6"/>
        <v>44236</v>
      </c>
      <c r="AJ114" s="9">
        <f t="shared" si="7"/>
        <v>44216</v>
      </c>
      <c r="AK114" s="9">
        <f t="shared" si="8"/>
        <v>44246</v>
      </c>
      <c r="AL114" s="9">
        <f t="shared" si="9"/>
        <v>44246</v>
      </c>
      <c r="AM114" s="10">
        <f t="shared" si="10"/>
        <v>-10</v>
      </c>
      <c r="AN114" s="11">
        <f t="shared" si="11"/>
        <v>-260</v>
      </c>
    </row>
    <row r="115" spans="1:40" hidden="1" x14ac:dyDescent="0.2">
      <c r="A115" s="1" t="s">
        <v>486</v>
      </c>
      <c r="B115" s="1" t="s">
        <v>486</v>
      </c>
      <c r="C115" s="1" t="s">
        <v>486</v>
      </c>
      <c r="D115" s="1" t="s">
        <v>78</v>
      </c>
      <c r="E115" s="3">
        <v>20037</v>
      </c>
      <c r="F115" s="1" t="s">
        <v>77</v>
      </c>
      <c r="G115" s="1" t="s">
        <v>78</v>
      </c>
      <c r="H115" s="4">
        <v>22.77</v>
      </c>
      <c r="I115" s="1" t="s">
        <v>125</v>
      </c>
      <c r="K115" s="1" t="s">
        <v>102</v>
      </c>
      <c r="N115" s="1" t="s">
        <v>116</v>
      </c>
      <c r="O115" s="1" t="s">
        <v>486</v>
      </c>
      <c r="P115" s="3">
        <v>78</v>
      </c>
      <c r="R115" s="1" t="s">
        <v>535</v>
      </c>
      <c r="S115" s="1" t="s">
        <v>44</v>
      </c>
      <c r="X115" s="1" t="s">
        <v>49</v>
      </c>
      <c r="AB115" s="4">
        <v>0</v>
      </c>
      <c r="AC115" s="4">
        <v>0</v>
      </c>
      <c r="AI115" s="9">
        <f t="shared" si="6"/>
        <v>44236</v>
      </c>
      <c r="AJ115" s="9">
        <f t="shared" si="7"/>
        <v>44216</v>
      </c>
      <c r="AK115" s="9">
        <f t="shared" si="8"/>
        <v>44246</v>
      </c>
      <c r="AL115" s="9">
        <f t="shared" si="9"/>
        <v>44246</v>
      </c>
      <c r="AM115" s="10">
        <f t="shared" si="10"/>
        <v>-10</v>
      </c>
      <c r="AN115" s="11">
        <f t="shared" si="11"/>
        <v>-227.7</v>
      </c>
    </row>
    <row r="116" spans="1:40" hidden="1" x14ac:dyDescent="0.2">
      <c r="A116" s="1" t="s">
        <v>486</v>
      </c>
      <c r="B116" s="1" t="s">
        <v>486</v>
      </c>
      <c r="C116" s="1" t="s">
        <v>486</v>
      </c>
      <c r="D116" s="1" t="s">
        <v>78</v>
      </c>
      <c r="E116" s="3">
        <v>20038</v>
      </c>
      <c r="F116" s="1" t="s">
        <v>77</v>
      </c>
      <c r="G116" s="1" t="s">
        <v>78</v>
      </c>
      <c r="H116" s="4">
        <v>7556.16</v>
      </c>
      <c r="I116" s="1" t="s">
        <v>127</v>
      </c>
      <c r="K116" s="1" t="s">
        <v>102</v>
      </c>
      <c r="N116" s="1" t="s">
        <v>116</v>
      </c>
      <c r="O116" s="1" t="s">
        <v>486</v>
      </c>
      <c r="P116" s="3">
        <v>79</v>
      </c>
      <c r="R116" s="1" t="s">
        <v>536</v>
      </c>
      <c r="S116" s="1" t="s">
        <v>44</v>
      </c>
      <c r="X116" s="1" t="s">
        <v>49</v>
      </c>
      <c r="AB116" s="4">
        <v>0</v>
      </c>
      <c r="AC116" s="4">
        <v>0</v>
      </c>
      <c r="AI116" s="9">
        <f t="shared" si="6"/>
        <v>44236</v>
      </c>
      <c r="AJ116" s="9">
        <f t="shared" si="7"/>
        <v>44216</v>
      </c>
      <c r="AK116" s="9">
        <f t="shared" si="8"/>
        <v>44246</v>
      </c>
      <c r="AL116" s="9">
        <f t="shared" si="9"/>
        <v>44246</v>
      </c>
      <c r="AM116" s="10">
        <f t="shared" si="10"/>
        <v>-10</v>
      </c>
      <c r="AN116" s="11">
        <f t="shared" si="11"/>
        <v>-75561.600000000006</v>
      </c>
    </row>
    <row r="117" spans="1:40" hidden="1" x14ac:dyDescent="0.2">
      <c r="A117" s="1" t="s">
        <v>486</v>
      </c>
      <c r="B117" s="1" t="s">
        <v>486</v>
      </c>
      <c r="C117" s="1" t="s">
        <v>486</v>
      </c>
      <c r="D117" s="1" t="s">
        <v>78</v>
      </c>
      <c r="E117" s="3">
        <v>20039</v>
      </c>
      <c r="F117" s="1" t="s">
        <v>77</v>
      </c>
      <c r="G117" s="1" t="s">
        <v>78</v>
      </c>
      <c r="H117" s="4">
        <v>2229.7199999999998</v>
      </c>
      <c r="I117" s="1" t="s">
        <v>127</v>
      </c>
      <c r="K117" s="1" t="s">
        <v>102</v>
      </c>
      <c r="N117" s="1" t="s">
        <v>116</v>
      </c>
      <c r="O117" s="1" t="s">
        <v>486</v>
      </c>
      <c r="P117" s="3">
        <v>80</v>
      </c>
      <c r="R117" s="1" t="s">
        <v>537</v>
      </c>
      <c r="S117" s="1" t="s">
        <v>44</v>
      </c>
      <c r="X117" s="1" t="s">
        <v>49</v>
      </c>
      <c r="AB117" s="4">
        <v>0</v>
      </c>
      <c r="AC117" s="4">
        <v>0</v>
      </c>
      <c r="AI117" s="9">
        <f t="shared" si="6"/>
        <v>44236</v>
      </c>
      <c r="AJ117" s="9">
        <f t="shared" si="7"/>
        <v>44216</v>
      </c>
      <c r="AK117" s="9">
        <f t="shared" si="8"/>
        <v>44246</v>
      </c>
      <c r="AL117" s="9">
        <f t="shared" si="9"/>
        <v>44246</v>
      </c>
      <c r="AM117" s="10">
        <f t="shared" si="10"/>
        <v>-10</v>
      </c>
      <c r="AN117" s="11">
        <f t="shared" si="11"/>
        <v>-22297.199999999997</v>
      </c>
    </row>
    <row r="118" spans="1:40" hidden="1" x14ac:dyDescent="0.2">
      <c r="A118" s="1" t="s">
        <v>486</v>
      </c>
      <c r="B118" s="1" t="s">
        <v>486</v>
      </c>
      <c r="C118" s="1" t="s">
        <v>486</v>
      </c>
      <c r="D118" s="1" t="s">
        <v>78</v>
      </c>
      <c r="E118" s="3">
        <v>20040</v>
      </c>
      <c r="F118" s="1" t="s">
        <v>77</v>
      </c>
      <c r="G118" s="1" t="s">
        <v>78</v>
      </c>
      <c r="H118" s="4">
        <v>4600.05</v>
      </c>
      <c r="I118" s="1" t="s">
        <v>130</v>
      </c>
      <c r="K118" s="1" t="s">
        <v>131</v>
      </c>
      <c r="N118" s="1" t="s">
        <v>116</v>
      </c>
      <c r="O118" s="1" t="s">
        <v>486</v>
      </c>
      <c r="P118" s="3">
        <v>85</v>
      </c>
      <c r="R118" s="1" t="s">
        <v>538</v>
      </c>
      <c r="S118" s="1" t="s">
        <v>44</v>
      </c>
      <c r="X118" s="1" t="s">
        <v>49</v>
      </c>
      <c r="AB118" s="4">
        <v>0</v>
      </c>
      <c r="AC118" s="4">
        <v>0</v>
      </c>
      <c r="AI118" s="9">
        <f t="shared" si="6"/>
        <v>44236</v>
      </c>
      <c r="AJ118" s="9">
        <f t="shared" si="7"/>
        <v>44216</v>
      </c>
      <c r="AK118" s="9">
        <f t="shared" si="8"/>
        <v>44246</v>
      </c>
      <c r="AL118" s="9">
        <f t="shared" si="9"/>
        <v>44246</v>
      </c>
      <c r="AM118" s="10">
        <f t="shared" si="10"/>
        <v>-10</v>
      </c>
      <c r="AN118" s="11">
        <f t="shared" si="11"/>
        <v>-46000.5</v>
      </c>
    </row>
    <row r="119" spans="1:40" hidden="1" x14ac:dyDescent="0.2">
      <c r="A119" s="1" t="s">
        <v>486</v>
      </c>
      <c r="B119" s="1" t="s">
        <v>486</v>
      </c>
      <c r="C119" s="1" t="s">
        <v>486</v>
      </c>
      <c r="D119" s="1" t="s">
        <v>78</v>
      </c>
      <c r="E119" s="3">
        <v>20041</v>
      </c>
      <c r="F119" s="1" t="s">
        <v>77</v>
      </c>
      <c r="H119" s="4">
        <v>8293.4599999999991</v>
      </c>
      <c r="I119" s="1" t="s">
        <v>130</v>
      </c>
      <c r="K119" s="1" t="s">
        <v>131</v>
      </c>
      <c r="N119" s="1" t="s">
        <v>116</v>
      </c>
      <c r="O119" s="1" t="s">
        <v>486</v>
      </c>
      <c r="P119" s="3">
        <v>85</v>
      </c>
      <c r="R119" s="1" t="s">
        <v>539</v>
      </c>
      <c r="S119" s="1" t="s">
        <v>44</v>
      </c>
      <c r="X119" s="1" t="s">
        <v>138</v>
      </c>
      <c r="AB119" s="4">
        <v>0</v>
      </c>
      <c r="AC119" s="4">
        <v>0</v>
      </c>
      <c r="AI119" s="9">
        <f t="shared" si="6"/>
        <v>44236</v>
      </c>
      <c r="AJ119" s="9">
        <f t="shared" si="7"/>
        <v>44207</v>
      </c>
      <c r="AK119" s="9">
        <f t="shared" si="8"/>
        <v>44237</v>
      </c>
      <c r="AL119" s="9">
        <f t="shared" si="9"/>
        <v>44237</v>
      </c>
      <c r="AM119" s="10">
        <f t="shared" si="10"/>
        <v>-1</v>
      </c>
      <c r="AN119" s="11">
        <f t="shared" si="11"/>
        <v>-8293.4599999999991</v>
      </c>
    </row>
    <row r="120" spans="1:40" hidden="1" x14ac:dyDescent="0.2">
      <c r="A120" s="1" t="s">
        <v>486</v>
      </c>
      <c r="B120" s="1" t="s">
        <v>486</v>
      </c>
      <c r="C120" s="1" t="s">
        <v>486</v>
      </c>
      <c r="D120" s="1" t="s">
        <v>78</v>
      </c>
      <c r="E120" s="3">
        <v>20042</v>
      </c>
      <c r="F120" s="1" t="s">
        <v>77</v>
      </c>
      <c r="G120" s="1" t="s">
        <v>78</v>
      </c>
      <c r="H120" s="4">
        <v>123.01</v>
      </c>
      <c r="I120" s="1" t="s">
        <v>127</v>
      </c>
      <c r="K120" s="1" t="s">
        <v>102</v>
      </c>
      <c r="N120" s="1" t="s">
        <v>116</v>
      </c>
      <c r="O120" s="1" t="s">
        <v>486</v>
      </c>
      <c r="P120" s="3">
        <v>86</v>
      </c>
      <c r="R120" s="1" t="s">
        <v>540</v>
      </c>
      <c r="S120" s="1" t="s">
        <v>44</v>
      </c>
      <c r="X120" s="1" t="s">
        <v>138</v>
      </c>
      <c r="AB120" s="4">
        <v>0</v>
      </c>
      <c r="AC120" s="4">
        <v>0</v>
      </c>
      <c r="AI120" s="9">
        <f t="shared" si="6"/>
        <v>44236</v>
      </c>
      <c r="AJ120" s="9">
        <f t="shared" si="7"/>
        <v>44207</v>
      </c>
      <c r="AK120" s="9">
        <f t="shared" si="8"/>
        <v>44237</v>
      </c>
      <c r="AL120" s="9">
        <f t="shared" si="9"/>
        <v>44237</v>
      </c>
      <c r="AM120" s="10">
        <f t="shared" si="10"/>
        <v>-1</v>
      </c>
      <c r="AN120" s="11">
        <f t="shared" si="11"/>
        <v>-123.01</v>
      </c>
    </row>
    <row r="121" spans="1:40" hidden="1" x14ac:dyDescent="0.2">
      <c r="A121" s="1" t="s">
        <v>486</v>
      </c>
      <c r="B121" s="1" t="s">
        <v>486</v>
      </c>
      <c r="C121" s="1" t="s">
        <v>486</v>
      </c>
      <c r="D121" s="1" t="s">
        <v>78</v>
      </c>
      <c r="E121" s="3">
        <v>20043</v>
      </c>
      <c r="F121" s="1" t="s">
        <v>77</v>
      </c>
      <c r="G121" s="1" t="s">
        <v>78</v>
      </c>
      <c r="H121" s="4">
        <v>71.900000000000006</v>
      </c>
      <c r="I121" s="1" t="s">
        <v>125</v>
      </c>
      <c r="K121" s="1" t="s">
        <v>102</v>
      </c>
      <c r="N121" s="1" t="s">
        <v>116</v>
      </c>
      <c r="O121" s="1" t="s">
        <v>486</v>
      </c>
      <c r="P121" s="3">
        <v>87</v>
      </c>
      <c r="R121" s="1" t="s">
        <v>541</v>
      </c>
      <c r="S121" s="1" t="s">
        <v>44</v>
      </c>
      <c r="X121" s="1" t="s">
        <v>138</v>
      </c>
      <c r="AB121" s="4">
        <v>0</v>
      </c>
      <c r="AC121" s="4">
        <v>0</v>
      </c>
      <c r="AI121" s="9">
        <f t="shared" si="6"/>
        <v>44236</v>
      </c>
      <c r="AJ121" s="9">
        <f t="shared" si="7"/>
        <v>44207</v>
      </c>
      <c r="AK121" s="9">
        <f t="shared" si="8"/>
        <v>44237</v>
      </c>
      <c r="AL121" s="9">
        <f t="shared" si="9"/>
        <v>44237</v>
      </c>
      <c r="AM121" s="10">
        <f t="shared" si="10"/>
        <v>-1</v>
      </c>
      <c r="AN121" s="11">
        <f t="shared" si="11"/>
        <v>-71.900000000000006</v>
      </c>
    </row>
    <row r="122" spans="1:40" hidden="1" x14ac:dyDescent="0.2">
      <c r="A122" s="1" t="s">
        <v>542</v>
      </c>
      <c r="B122" s="1" t="s">
        <v>542</v>
      </c>
      <c r="C122" s="1" t="s">
        <v>542</v>
      </c>
      <c r="D122" s="1" t="s">
        <v>78</v>
      </c>
      <c r="E122" s="3">
        <v>20044</v>
      </c>
      <c r="F122" s="1" t="s">
        <v>77</v>
      </c>
      <c r="G122" s="1" t="s">
        <v>78</v>
      </c>
      <c r="H122" s="4">
        <v>9106.67</v>
      </c>
      <c r="I122" s="1" t="s">
        <v>127</v>
      </c>
      <c r="K122" s="1" t="s">
        <v>102</v>
      </c>
      <c r="N122" s="1" t="s">
        <v>116</v>
      </c>
      <c r="O122" s="1" t="s">
        <v>542</v>
      </c>
      <c r="P122" s="3">
        <v>89</v>
      </c>
      <c r="R122" s="1" t="s">
        <v>543</v>
      </c>
      <c r="S122" s="1" t="s">
        <v>44</v>
      </c>
      <c r="X122" s="1" t="s">
        <v>138</v>
      </c>
      <c r="AB122" s="4">
        <v>0</v>
      </c>
      <c r="AC122" s="4">
        <v>0</v>
      </c>
      <c r="AI122" s="9">
        <f t="shared" si="6"/>
        <v>44237</v>
      </c>
      <c r="AJ122" s="9">
        <f t="shared" si="7"/>
        <v>44207</v>
      </c>
      <c r="AK122" s="9">
        <f t="shared" si="8"/>
        <v>44237</v>
      </c>
      <c r="AL122" s="9">
        <f t="shared" si="9"/>
        <v>44237</v>
      </c>
      <c r="AM122" s="10">
        <f t="shared" si="10"/>
        <v>0</v>
      </c>
      <c r="AN122" s="11">
        <f t="shared" si="11"/>
        <v>0</v>
      </c>
    </row>
    <row r="123" spans="1:40" hidden="1" x14ac:dyDescent="0.2">
      <c r="A123" s="1" t="s">
        <v>542</v>
      </c>
      <c r="B123" s="1" t="s">
        <v>542</v>
      </c>
      <c r="C123" s="1" t="s">
        <v>542</v>
      </c>
      <c r="D123" s="1" t="s">
        <v>78</v>
      </c>
      <c r="E123" s="3">
        <v>20045</v>
      </c>
      <c r="F123" s="1" t="s">
        <v>77</v>
      </c>
      <c r="H123" s="4">
        <v>4176.74</v>
      </c>
      <c r="I123" s="1" t="s">
        <v>127</v>
      </c>
      <c r="K123" s="1" t="s">
        <v>102</v>
      </c>
      <c r="N123" s="1" t="s">
        <v>116</v>
      </c>
      <c r="O123" s="1" t="s">
        <v>542</v>
      </c>
      <c r="P123" s="3">
        <v>90</v>
      </c>
      <c r="R123" s="1" t="s">
        <v>544</v>
      </c>
      <c r="S123" s="1" t="s">
        <v>44</v>
      </c>
      <c r="X123" s="1" t="s">
        <v>138</v>
      </c>
      <c r="AB123" s="4">
        <v>0</v>
      </c>
      <c r="AC123" s="4">
        <v>0</v>
      </c>
      <c r="AI123" s="9">
        <f t="shared" si="6"/>
        <v>44237</v>
      </c>
      <c r="AJ123" s="9">
        <f t="shared" si="7"/>
        <v>44207</v>
      </c>
      <c r="AK123" s="9">
        <f t="shared" si="8"/>
        <v>44237</v>
      </c>
      <c r="AL123" s="9">
        <f t="shared" si="9"/>
        <v>44237</v>
      </c>
      <c r="AM123" s="10">
        <f t="shared" si="10"/>
        <v>0</v>
      </c>
      <c r="AN123" s="11">
        <f t="shared" si="11"/>
        <v>0</v>
      </c>
    </row>
    <row r="124" spans="1:40" hidden="1" x14ac:dyDescent="0.2">
      <c r="A124" s="1" t="s">
        <v>542</v>
      </c>
      <c r="B124" s="1" t="s">
        <v>542</v>
      </c>
      <c r="C124" s="1" t="s">
        <v>542</v>
      </c>
      <c r="D124" s="1" t="s">
        <v>78</v>
      </c>
      <c r="E124" s="3">
        <v>20046</v>
      </c>
      <c r="F124" s="1" t="s">
        <v>77</v>
      </c>
      <c r="G124" s="1" t="s">
        <v>78</v>
      </c>
      <c r="H124" s="4">
        <v>27944</v>
      </c>
      <c r="I124" s="1" t="s">
        <v>545</v>
      </c>
      <c r="J124" s="1" t="s">
        <v>546</v>
      </c>
      <c r="K124" s="1" t="s">
        <v>282</v>
      </c>
      <c r="L124" s="1" t="s">
        <v>225</v>
      </c>
      <c r="M124" s="1" t="s">
        <v>547</v>
      </c>
      <c r="N124" s="1" t="s">
        <v>41</v>
      </c>
      <c r="O124" s="1" t="s">
        <v>542</v>
      </c>
      <c r="P124" s="3">
        <v>91</v>
      </c>
      <c r="R124" s="1" t="s">
        <v>548</v>
      </c>
      <c r="S124" s="1" t="s">
        <v>44</v>
      </c>
      <c r="T124" s="1" t="s">
        <v>549</v>
      </c>
      <c r="X124" s="1" t="s">
        <v>138</v>
      </c>
      <c r="AB124" s="4">
        <v>0</v>
      </c>
      <c r="AC124" s="4">
        <v>0</v>
      </c>
      <c r="AI124" s="9">
        <f t="shared" si="6"/>
        <v>44237</v>
      </c>
      <c r="AJ124" s="9">
        <f t="shared" si="7"/>
        <v>44207</v>
      </c>
      <c r="AK124" s="9">
        <f t="shared" si="8"/>
        <v>44237</v>
      </c>
      <c r="AL124" s="9">
        <f t="shared" si="9"/>
        <v>44237</v>
      </c>
      <c r="AM124" s="10">
        <f t="shared" si="10"/>
        <v>0</v>
      </c>
      <c r="AN124" s="11">
        <f t="shared" si="11"/>
        <v>0</v>
      </c>
    </row>
    <row r="125" spans="1:40" hidden="1" x14ac:dyDescent="0.2">
      <c r="A125" s="1" t="s">
        <v>542</v>
      </c>
      <c r="B125" s="1" t="s">
        <v>542</v>
      </c>
      <c r="C125" s="1" t="s">
        <v>542</v>
      </c>
      <c r="D125" s="1" t="s">
        <v>78</v>
      </c>
      <c r="E125" s="3">
        <v>20047</v>
      </c>
      <c r="F125" s="1" t="s">
        <v>77</v>
      </c>
      <c r="G125" s="1" t="s">
        <v>78</v>
      </c>
      <c r="H125" s="4">
        <v>6845</v>
      </c>
      <c r="I125" s="1" t="s">
        <v>545</v>
      </c>
      <c r="J125" s="1" t="s">
        <v>546</v>
      </c>
      <c r="K125" s="1" t="s">
        <v>282</v>
      </c>
      <c r="L125" s="1" t="s">
        <v>225</v>
      </c>
      <c r="M125" s="1" t="s">
        <v>547</v>
      </c>
      <c r="N125" s="1" t="s">
        <v>41</v>
      </c>
      <c r="O125" s="1" t="s">
        <v>542</v>
      </c>
      <c r="P125" s="3">
        <v>92</v>
      </c>
      <c r="R125" s="1" t="s">
        <v>550</v>
      </c>
      <c r="S125" s="1" t="s">
        <v>44</v>
      </c>
      <c r="T125" s="1" t="s">
        <v>551</v>
      </c>
      <c r="X125" s="1" t="s">
        <v>138</v>
      </c>
      <c r="AB125" s="4">
        <v>0</v>
      </c>
      <c r="AC125" s="4">
        <v>0</v>
      </c>
      <c r="AI125" s="9">
        <f t="shared" si="6"/>
        <v>44237</v>
      </c>
      <c r="AJ125" s="9">
        <f t="shared" si="7"/>
        <v>44207</v>
      </c>
      <c r="AK125" s="9">
        <f t="shared" si="8"/>
        <v>44237</v>
      </c>
      <c r="AL125" s="9">
        <f t="shared" si="9"/>
        <v>44237</v>
      </c>
      <c r="AM125" s="10">
        <f t="shared" si="10"/>
        <v>0</v>
      </c>
      <c r="AN125" s="11">
        <f t="shared" si="11"/>
        <v>0</v>
      </c>
    </row>
    <row r="126" spans="1:40" hidden="1" x14ac:dyDescent="0.2">
      <c r="A126" s="1" t="s">
        <v>442</v>
      </c>
      <c r="B126" s="1" t="s">
        <v>442</v>
      </c>
      <c r="C126" s="1" t="s">
        <v>442</v>
      </c>
      <c r="D126" s="1" t="s">
        <v>78</v>
      </c>
      <c r="E126" s="3">
        <v>20048</v>
      </c>
      <c r="F126" s="1" t="s">
        <v>77</v>
      </c>
      <c r="G126" s="1" t="s">
        <v>78</v>
      </c>
      <c r="H126" s="4">
        <v>198.6</v>
      </c>
      <c r="I126" s="1" t="s">
        <v>552</v>
      </c>
      <c r="K126" s="1" t="s">
        <v>553</v>
      </c>
      <c r="L126" s="1" t="s">
        <v>554</v>
      </c>
      <c r="M126" s="1" t="s">
        <v>555</v>
      </c>
      <c r="N126" s="1" t="s">
        <v>41</v>
      </c>
      <c r="O126" s="1" t="s">
        <v>442</v>
      </c>
      <c r="P126" s="3">
        <v>93</v>
      </c>
      <c r="R126" s="1" t="s">
        <v>556</v>
      </c>
      <c r="S126" s="1" t="s">
        <v>44</v>
      </c>
      <c r="X126" s="1" t="s">
        <v>138</v>
      </c>
      <c r="AB126" s="4">
        <v>0</v>
      </c>
      <c r="AC126" s="4">
        <v>0</v>
      </c>
      <c r="AI126" s="9">
        <f t="shared" si="6"/>
        <v>44238</v>
      </c>
      <c r="AJ126" s="9">
        <f t="shared" si="7"/>
        <v>44207</v>
      </c>
      <c r="AK126" s="9">
        <f t="shared" si="8"/>
        <v>44237</v>
      </c>
      <c r="AL126" s="9">
        <f t="shared" si="9"/>
        <v>44238</v>
      </c>
      <c r="AM126" s="10">
        <f t="shared" si="10"/>
        <v>0</v>
      </c>
      <c r="AN126" s="11">
        <f t="shared" si="11"/>
        <v>0</v>
      </c>
    </row>
    <row r="127" spans="1:40" x14ac:dyDescent="0.2">
      <c r="A127" s="1" t="s">
        <v>359</v>
      </c>
      <c r="B127" s="1" t="s">
        <v>98</v>
      </c>
      <c r="C127" s="1" t="s">
        <v>49</v>
      </c>
      <c r="D127" s="1" t="s">
        <v>35</v>
      </c>
      <c r="E127" s="3">
        <v>30</v>
      </c>
      <c r="F127" s="1" t="s">
        <v>36</v>
      </c>
      <c r="G127" s="1" t="s">
        <v>557</v>
      </c>
      <c r="H127" s="4">
        <v>90</v>
      </c>
      <c r="I127" s="1" t="s">
        <v>558</v>
      </c>
      <c r="J127" s="1" t="s">
        <v>559</v>
      </c>
      <c r="K127" s="1" t="s">
        <v>102</v>
      </c>
      <c r="L127" s="1" t="s">
        <v>148</v>
      </c>
      <c r="M127" s="1" t="s">
        <v>560</v>
      </c>
      <c r="N127" s="1" t="s">
        <v>41</v>
      </c>
      <c r="O127" s="1" t="s">
        <v>277</v>
      </c>
      <c r="P127" s="3">
        <v>94</v>
      </c>
      <c r="R127" s="1" t="s">
        <v>561</v>
      </c>
      <c r="S127" s="1" t="s">
        <v>44</v>
      </c>
      <c r="T127" s="1" t="s">
        <v>562</v>
      </c>
      <c r="V127" s="1" t="s">
        <v>46</v>
      </c>
      <c r="W127" s="1" t="s">
        <v>47</v>
      </c>
      <c r="X127" s="1" t="s">
        <v>563</v>
      </c>
      <c r="AB127" s="4">
        <v>90</v>
      </c>
      <c r="AC127" s="4">
        <v>19.8</v>
      </c>
      <c r="AF127" s="1" t="s">
        <v>384</v>
      </c>
      <c r="AI127" s="9">
        <f t="shared" si="6"/>
        <v>44255</v>
      </c>
      <c r="AJ127" s="9">
        <f t="shared" si="7"/>
        <v>44212</v>
      </c>
      <c r="AK127" s="9">
        <f t="shared" si="8"/>
        <v>44242</v>
      </c>
      <c r="AL127" s="9">
        <f t="shared" si="9"/>
        <v>44255</v>
      </c>
      <c r="AM127" s="10">
        <f t="shared" si="10"/>
        <v>-16</v>
      </c>
      <c r="AN127" s="11">
        <f t="shared" si="11"/>
        <v>-1440</v>
      </c>
    </row>
    <row r="128" spans="1:40" x14ac:dyDescent="0.2">
      <c r="A128" s="1" t="s">
        <v>442</v>
      </c>
      <c r="B128" s="1" t="s">
        <v>276</v>
      </c>
      <c r="C128" s="1" t="s">
        <v>98</v>
      </c>
      <c r="D128" s="1" t="s">
        <v>35</v>
      </c>
      <c r="E128" s="3">
        <v>589</v>
      </c>
      <c r="F128" s="1" t="s">
        <v>36</v>
      </c>
      <c r="G128" s="1" t="s">
        <v>564</v>
      </c>
      <c r="H128" s="4">
        <v>1376.93</v>
      </c>
      <c r="I128" s="1" t="s">
        <v>565</v>
      </c>
      <c r="J128" s="1" t="s">
        <v>566</v>
      </c>
      <c r="K128" s="1" t="s">
        <v>89</v>
      </c>
      <c r="N128" s="1" t="s">
        <v>41</v>
      </c>
      <c r="O128" s="1" t="s">
        <v>277</v>
      </c>
      <c r="P128" s="3">
        <v>96</v>
      </c>
      <c r="R128" s="1" t="s">
        <v>567</v>
      </c>
      <c r="S128" s="1" t="s">
        <v>44</v>
      </c>
      <c r="T128" s="1" t="s">
        <v>568</v>
      </c>
      <c r="V128" s="1" t="s">
        <v>46</v>
      </c>
      <c r="W128" s="1" t="s">
        <v>47</v>
      </c>
      <c r="X128" s="1" t="s">
        <v>276</v>
      </c>
      <c r="AB128" s="4">
        <v>1376.93</v>
      </c>
      <c r="AC128" s="4">
        <v>302.92</v>
      </c>
      <c r="AF128" s="1" t="s">
        <v>187</v>
      </c>
      <c r="AI128" s="9">
        <f t="shared" si="6"/>
        <v>44238</v>
      </c>
      <c r="AJ128" s="9">
        <f t="shared" si="7"/>
        <v>44176</v>
      </c>
      <c r="AK128" s="9">
        <f t="shared" si="8"/>
        <v>44206</v>
      </c>
      <c r="AL128" s="9">
        <f t="shared" si="9"/>
        <v>44238</v>
      </c>
      <c r="AM128" s="10">
        <f t="shared" si="10"/>
        <v>1</v>
      </c>
      <c r="AN128" s="11">
        <f t="shared" si="11"/>
        <v>1376.93</v>
      </c>
    </row>
    <row r="129" spans="1:40" x14ac:dyDescent="0.2">
      <c r="A129" s="1" t="s">
        <v>442</v>
      </c>
      <c r="B129" s="1" t="s">
        <v>276</v>
      </c>
      <c r="C129" s="1" t="s">
        <v>98</v>
      </c>
      <c r="D129" s="1" t="s">
        <v>35</v>
      </c>
      <c r="E129" s="3">
        <v>590</v>
      </c>
      <c r="F129" s="1" t="s">
        <v>36</v>
      </c>
      <c r="G129" s="1" t="s">
        <v>569</v>
      </c>
      <c r="H129" s="4">
        <v>368.47</v>
      </c>
      <c r="I129" s="1" t="s">
        <v>565</v>
      </c>
      <c r="J129" s="1" t="s">
        <v>566</v>
      </c>
      <c r="K129" s="1" t="s">
        <v>89</v>
      </c>
      <c r="N129" s="1" t="s">
        <v>41</v>
      </c>
      <c r="O129" s="1" t="s">
        <v>277</v>
      </c>
      <c r="P129" s="3">
        <v>96</v>
      </c>
      <c r="R129" s="1" t="s">
        <v>570</v>
      </c>
      <c r="S129" s="1" t="s">
        <v>44</v>
      </c>
      <c r="T129" s="1" t="s">
        <v>568</v>
      </c>
      <c r="V129" s="1" t="s">
        <v>46</v>
      </c>
      <c r="W129" s="1" t="s">
        <v>47</v>
      </c>
      <c r="X129" s="1" t="s">
        <v>276</v>
      </c>
      <c r="AB129" s="4">
        <v>368.47</v>
      </c>
      <c r="AC129" s="4">
        <v>81.06</v>
      </c>
      <c r="AF129" s="1" t="s">
        <v>211</v>
      </c>
      <c r="AI129" s="9">
        <f t="shared" si="6"/>
        <v>44238</v>
      </c>
      <c r="AJ129" s="9">
        <f t="shared" si="7"/>
        <v>44176</v>
      </c>
      <c r="AK129" s="9">
        <f t="shared" si="8"/>
        <v>44206</v>
      </c>
      <c r="AL129" s="9">
        <f t="shared" si="9"/>
        <v>44238</v>
      </c>
      <c r="AM129" s="10">
        <f t="shared" si="10"/>
        <v>1</v>
      </c>
      <c r="AN129" s="11">
        <f t="shared" si="11"/>
        <v>368.47</v>
      </c>
    </row>
    <row r="130" spans="1:40" x14ac:dyDescent="0.2">
      <c r="A130" s="1" t="s">
        <v>571</v>
      </c>
      <c r="B130" s="1" t="s">
        <v>353</v>
      </c>
      <c r="C130" s="1" t="s">
        <v>98</v>
      </c>
      <c r="D130" s="1" t="s">
        <v>35</v>
      </c>
      <c r="E130" s="3">
        <v>592</v>
      </c>
      <c r="F130" s="1" t="s">
        <v>36</v>
      </c>
      <c r="G130" s="1" t="s">
        <v>572</v>
      </c>
      <c r="H130" s="4">
        <v>38.22</v>
      </c>
      <c r="I130" s="1" t="s">
        <v>573</v>
      </c>
      <c r="J130" s="1" t="s">
        <v>281</v>
      </c>
      <c r="K130" s="1" t="s">
        <v>282</v>
      </c>
      <c r="N130" s="1" t="s">
        <v>41</v>
      </c>
      <c r="O130" s="1" t="s">
        <v>277</v>
      </c>
      <c r="P130" s="3">
        <v>95</v>
      </c>
      <c r="R130" s="1" t="s">
        <v>574</v>
      </c>
      <c r="S130" s="1" t="s">
        <v>44</v>
      </c>
      <c r="T130" s="1" t="s">
        <v>575</v>
      </c>
      <c r="V130" s="1" t="s">
        <v>46</v>
      </c>
      <c r="W130" s="1" t="s">
        <v>47</v>
      </c>
      <c r="X130" s="1" t="s">
        <v>197</v>
      </c>
      <c r="AB130" s="4">
        <v>38.22</v>
      </c>
      <c r="AC130" s="4">
        <v>2.73</v>
      </c>
      <c r="AF130" s="1" t="s">
        <v>286</v>
      </c>
      <c r="AI130" s="9">
        <f t="shared" si="6"/>
        <v>44251</v>
      </c>
      <c r="AJ130" s="9">
        <f t="shared" si="7"/>
        <v>44183</v>
      </c>
      <c r="AK130" s="9">
        <f t="shared" si="8"/>
        <v>44213</v>
      </c>
      <c r="AL130" s="9">
        <f t="shared" si="9"/>
        <v>44251</v>
      </c>
      <c r="AM130" s="10">
        <f t="shared" si="10"/>
        <v>-12</v>
      </c>
      <c r="AN130" s="11">
        <f t="shared" si="11"/>
        <v>-458.64</v>
      </c>
    </row>
    <row r="131" spans="1:40" x14ac:dyDescent="0.2">
      <c r="A131" s="1" t="s">
        <v>359</v>
      </c>
      <c r="B131" s="1" t="s">
        <v>576</v>
      </c>
      <c r="C131" s="1" t="s">
        <v>157</v>
      </c>
      <c r="D131" s="1" t="s">
        <v>35</v>
      </c>
      <c r="E131" s="3">
        <v>42</v>
      </c>
      <c r="F131" s="1" t="s">
        <v>36</v>
      </c>
      <c r="G131" s="1" t="s">
        <v>577</v>
      </c>
      <c r="H131" s="4">
        <v>540</v>
      </c>
      <c r="I131" s="1" t="s">
        <v>578</v>
      </c>
      <c r="J131" s="1" t="s">
        <v>579</v>
      </c>
      <c r="K131" s="1" t="s">
        <v>580</v>
      </c>
      <c r="L131" s="1" t="s">
        <v>581</v>
      </c>
      <c r="M131" s="1" t="s">
        <v>582</v>
      </c>
      <c r="N131" s="1" t="s">
        <v>41</v>
      </c>
      <c r="O131" s="1" t="s">
        <v>414</v>
      </c>
      <c r="P131" s="3">
        <v>97</v>
      </c>
      <c r="R131" s="1" t="s">
        <v>583</v>
      </c>
      <c r="S131" s="1" t="s">
        <v>44</v>
      </c>
      <c r="T131" s="1" t="s">
        <v>584</v>
      </c>
      <c r="V131" s="1" t="s">
        <v>46</v>
      </c>
      <c r="W131" s="1" t="s">
        <v>47</v>
      </c>
      <c r="X131" s="1" t="s">
        <v>262</v>
      </c>
      <c r="AB131" s="4">
        <v>540</v>
      </c>
      <c r="AC131" s="4">
        <v>118.8</v>
      </c>
      <c r="AF131" s="1" t="s">
        <v>67</v>
      </c>
      <c r="AI131" s="9">
        <f t="shared" si="6"/>
        <v>44255</v>
      </c>
      <c r="AJ131" s="9">
        <f t="shared" si="7"/>
        <v>44224</v>
      </c>
      <c r="AK131" s="9">
        <f t="shared" si="8"/>
        <v>44254</v>
      </c>
      <c r="AL131" s="9">
        <f t="shared" si="9"/>
        <v>44255</v>
      </c>
      <c r="AM131" s="10">
        <f t="shared" si="10"/>
        <v>-13</v>
      </c>
      <c r="AN131" s="11">
        <f t="shared" si="11"/>
        <v>-7020</v>
      </c>
    </row>
    <row r="132" spans="1:40" x14ac:dyDescent="0.2">
      <c r="A132" s="1" t="s">
        <v>585</v>
      </c>
      <c r="B132" s="1" t="s">
        <v>585</v>
      </c>
      <c r="C132" s="1" t="s">
        <v>262</v>
      </c>
      <c r="D132" s="1" t="s">
        <v>35</v>
      </c>
      <c r="E132" s="3">
        <v>6</v>
      </c>
      <c r="F132" s="1" t="s">
        <v>77</v>
      </c>
      <c r="G132" s="1" t="s">
        <v>586</v>
      </c>
      <c r="H132" s="4">
        <v>9850</v>
      </c>
      <c r="I132" s="1" t="s">
        <v>587</v>
      </c>
      <c r="J132" s="1" t="s">
        <v>588</v>
      </c>
      <c r="K132" s="1" t="s">
        <v>80</v>
      </c>
      <c r="N132" s="1" t="s">
        <v>41</v>
      </c>
      <c r="O132" s="1" t="s">
        <v>589</v>
      </c>
      <c r="P132" s="3">
        <v>98</v>
      </c>
      <c r="R132" s="1" t="s">
        <v>590</v>
      </c>
      <c r="S132" s="1" t="s">
        <v>44</v>
      </c>
      <c r="V132" s="1" t="s">
        <v>65</v>
      </c>
      <c r="W132" s="1" t="s">
        <v>66</v>
      </c>
      <c r="X132" s="1" t="s">
        <v>585</v>
      </c>
      <c r="AB132" s="4">
        <v>9850</v>
      </c>
      <c r="AC132" s="4">
        <v>0</v>
      </c>
      <c r="AF132" s="1" t="s">
        <v>591</v>
      </c>
      <c r="AI132" s="9">
        <f t="shared" ref="AI132:AI195" si="12">DATEVALUE(A132)</f>
        <v>44221</v>
      </c>
      <c r="AJ132" s="9">
        <f t="shared" ref="AJ132:AJ195" si="13">DATEVALUE(X132)</f>
        <v>44221</v>
      </c>
      <c r="AK132" s="9">
        <f t="shared" ref="AK132:AK195" si="14">30+AJ132</f>
        <v>44251</v>
      </c>
      <c r="AL132" s="9">
        <f t="shared" ref="AL132:AL195" si="15">MAX(AI132,AK132)</f>
        <v>44251</v>
      </c>
      <c r="AM132" s="10">
        <f t="shared" ref="AM132:AM195" si="16">+O132-AL132</f>
        <v>-8</v>
      </c>
      <c r="AN132" s="11">
        <f t="shared" ref="AN132:AN195" si="17">+AM132*H132</f>
        <v>-78800</v>
      </c>
    </row>
    <row r="133" spans="1:40" hidden="1" x14ac:dyDescent="0.2">
      <c r="A133" s="1" t="s">
        <v>592</v>
      </c>
      <c r="B133" s="1" t="s">
        <v>592</v>
      </c>
      <c r="C133" s="1" t="s">
        <v>592</v>
      </c>
      <c r="D133" s="1" t="s">
        <v>78</v>
      </c>
      <c r="E133" s="3">
        <v>20049</v>
      </c>
      <c r="F133" s="1" t="s">
        <v>77</v>
      </c>
      <c r="G133" s="1" t="s">
        <v>78</v>
      </c>
      <c r="H133" s="4">
        <v>38560.83</v>
      </c>
      <c r="I133" s="1" t="s">
        <v>372</v>
      </c>
      <c r="N133" s="1" t="s">
        <v>373</v>
      </c>
      <c r="O133" s="1" t="s">
        <v>592</v>
      </c>
      <c r="P133" s="3">
        <v>99</v>
      </c>
      <c r="R133" s="1" t="s">
        <v>593</v>
      </c>
      <c r="S133" s="1" t="s">
        <v>44</v>
      </c>
      <c r="X133" s="1" t="s">
        <v>585</v>
      </c>
      <c r="AB133" s="4">
        <v>0</v>
      </c>
      <c r="AC133" s="4">
        <v>0</v>
      </c>
      <c r="AI133" s="9">
        <f t="shared" si="12"/>
        <v>44244</v>
      </c>
      <c r="AJ133" s="9">
        <f t="shared" si="13"/>
        <v>44221</v>
      </c>
      <c r="AK133" s="9">
        <f t="shared" si="14"/>
        <v>44251</v>
      </c>
      <c r="AL133" s="9">
        <f t="shared" si="15"/>
        <v>44251</v>
      </c>
      <c r="AM133" s="10">
        <f t="shared" si="16"/>
        <v>-7</v>
      </c>
      <c r="AN133" s="11">
        <f t="shared" si="17"/>
        <v>-269925.81</v>
      </c>
    </row>
    <row r="134" spans="1:40" hidden="1" x14ac:dyDescent="0.2">
      <c r="A134" s="1" t="s">
        <v>592</v>
      </c>
      <c r="B134" s="1" t="s">
        <v>592</v>
      </c>
      <c r="C134" s="1" t="s">
        <v>592</v>
      </c>
      <c r="D134" s="1" t="s">
        <v>78</v>
      </c>
      <c r="E134" s="3">
        <v>20050</v>
      </c>
      <c r="F134" s="1" t="s">
        <v>77</v>
      </c>
      <c r="G134" s="1" t="s">
        <v>78</v>
      </c>
      <c r="H134" s="4">
        <v>751.06</v>
      </c>
      <c r="I134" s="1" t="s">
        <v>372</v>
      </c>
      <c r="N134" s="1" t="s">
        <v>373</v>
      </c>
      <c r="O134" s="1" t="s">
        <v>592</v>
      </c>
      <c r="P134" s="3">
        <v>99</v>
      </c>
      <c r="R134" s="1" t="s">
        <v>594</v>
      </c>
      <c r="S134" s="1" t="s">
        <v>44</v>
      </c>
      <c r="X134" s="1" t="s">
        <v>585</v>
      </c>
      <c r="AB134" s="4">
        <v>0</v>
      </c>
      <c r="AC134" s="4">
        <v>0</v>
      </c>
      <c r="AI134" s="9">
        <f t="shared" si="12"/>
        <v>44244</v>
      </c>
      <c r="AJ134" s="9">
        <f t="shared" si="13"/>
        <v>44221</v>
      </c>
      <c r="AK134" s="9">
        <f t="shared" si="14"/>
        <v>44251</v>
      </c>
      <c r="AL134" s="9">
        <f t="shared" si="15"/>
        <v>44251</v>
      </c>
      <c r="AM134" s="10">
        <f t="shared" si="16"/>
        <v>-7</v>
      </c>
      <c r="AN134" s="11">
        <f t="shared" si="17"/>
        <v>-5257.42</v>
      </c>
    </row>
    <row r="135" spans="1:40" hidden="1" x14ac:dyDescent="0.2">
      <c r="A135" s="1" t="s">
        <v>592</v>
      </c>
      <c r="B135" s="1" t="s">
        <v>592</v>
      </c>
      <c r="C135" s="1" t="s">
        <v>592</v>
      </c>
      <c r="D135" s="1" t="s">
        <v>78</v>
      </c>
      <c r="E135" s="3">
        <v>20051</v>
      </c>
      <c r="F135" s="1" t="s">
        <v>77</v>
      </c>
      <c r="G135" s="1" t="s">
        <v>78</v>
      </c>
      <c r="H135" s="4">
        <v>700</v>
      </c>
      <c r="I135" s="1" t="s">
        <v>545</v>
      </c>
      <c r="J135" s="1" t="s">
        <v>546</v>
      </c>
      <c r="K135" s="1" t="s">
        <v>282</v>
      </c>
      <c r="L135" s="1" t="s">
        <v>225</v>
      </c>
      <c r="M135" s="1" t="s">
        <v>547</v>
      </c>
      <c r="N135" s="1" t="s">
        <v>41</v>
      </c>
      <c r="O135" s="1" t="s">
        <v>592</v>
      </c>
      <c r="P135" s="3">
        <v>100</v>
      </c>
      <c r="R135" s="1" t="s">
        <v>595</v>
      </c>
      <c r="S135" s="1" t="s">
        <v>44</v>
      </c>
      <c r="T135" s="1" t="s">
        <v>596</v>
      </c>
      <c r="X135" s="1" t="s">
        <v>585</v>
      </c>
      <c r="AB135" s="4">
        <v>0</v>
      </c>
      <c r="AC135" s="4">
        <v>0</v>
      </c>
      <c r="AI135" s="9">
        <f t="shared" si="12"/>
        <v>44244</v>
      </c>
      <c r="AJ135" s="9">
        <f t="shared" si="13"/>
        <v>44221</v>
      </c>
      <c r="AK135" s="9">
        <f t="shared" si="14"/>
        <v>44251</v>
      </c>
      <c r="AL135" s="9">
        <f t="shared" si="15"/>
        <v>44251</v>
      </c>
      <c r="AM135" s="10">
        <f t="shared" si="16"/>
        <v>-7</v>
      </c>
      <c r="AN135" s="11">
        <f t="shared" si="17"/>
        <v>-4900</v>
      </c>
    </row>
    <row r="136" spans="1:40" x14ac:dyDescent="0.2">
      <c r="A136" s="1" t="s">
        <v>597</v>
      </c>
      <c r="B136" s="1" t="s">
        <v>576</v>
      </c>
      <c r="C136" s="1" t="s">
        <v>385</v>
      </c>
      <c r="D136" s="1" t="s">
        <v>35</v>
      </c>
      <c r="E136" s="3">
        <v>44</v>
      </c>
      <c r="F136" s="1" t="s">
        <v>36</v>
      </c>
      <c r="G136" s="1" t="s">
        <v>598</v>
      </c>
      <c r="H136" s="4">
        <v>688.1</v>
      </c>
      <c r="I136" s="1" t="s">
        <v>599</v>
      </c>
      <c r="J136" s="1" t="s">
        <v>600</v>
      </c>
      <c r="K136" s="1" t="s">
        <v>601</v>
      </c>
      <c r="L136" s="1" t="s">
        <v>225</v>
      </c>
      <c r="M136" s="1" t="s">
        <v>602</v>
      </c>
      <c r="N136" s="1" t="s">
        <v>41</v>
      </c>
      <c r="O136" s="1" t="s">
        <v>603</v>
      </c>
      <c r="P136" s="3">
        <v>101</v>
      </c>
      <c r="R136" s="1" t="s">
        <v>604</v>
      </c>
      <c r="S136" s="1" t="s">
        <v>44</v>
      </c>
      <c r="T136" s="1" t="s">
        <v>605</v>
      </c>
      <c r="V136" s="1" t="s">
        <v>65</v>
      </c>
      <c r="W136" s="1" t="s">
        <v>66</v>
      </c>
      <c r="X136" s="1" t="s">
        <v>309</v>
      </c>
      <c r="AB136" s="4">
        <v>688.1</v>
      </c>
      <c r="AC136" s="4">
        <v>151.38</v>
      </c>
      <c r="AF136" s="1" t="s">
        <v>606</v>
      </c>
      <c r="AI136" s="9">
        <f t="shared" si="12"/>
        <v>44286</v>
      </c>
      <c r="AJ136" s="9">
        <f t="shared" si="13"/>
        <v>44228</v>
      </c>
      <c r="AK136" s="9">
        <f t="shared" si="14"/>
        <v>44258</v>
      </c>
      <c r="AL136" s="9">
        <f t="shared" si="15"/>
        <v>44286</v>
      </c>
      <c r="AM136" s="10">
        <f t="shared" si="16"/>
        <v>-41</v>
      </c>
      <c r="AN136" s="11">
        <f t="shared" si="17"/>
        <v>-28212.100000000002</v>
      </c>
    </row>
    <row r="137" spans="1:40" x14ac:dyDescent="0.2">
      <c r="A137" s="1" t="s">
        <v>597</v>
      </c>
      <c r="B137" s="1" t="s">
        <v>262</v>
      </c>
      <c r="C137" s="1" t="s">
        <v>385</v>
      </c>
      <c r="D137" s="1" t="s">
        <v>35</v>
      </c>
      <c r="E137" s="3">
        <v>45</v>
      </c>
      <c r="F137" s="1" t="s">
        <v>36</v>
      </c>
      <c r="G137" s="1" t="s">
        <v>607</v>
      </c>
      <c r="H137" s="4">
        <v>528.29999999999995</v>
      </c>
      <c r="I137" s="1" t="s">
        <v>599</v>
      </c>
      <c r="J137" s="1" t="s">
        <v>600</v>
      </c>
      <c r="K137" s="1" t="s">
        <v>601</v>
      </c>
      <c r="L137" s="1" t="s">
        <v>225</v>
      </c>
      <c r="M137" s="1" t="s">
        <v>602</v>
      </c>
      <c r="N137" s="1" t="s">
        <v>41</v>
      </c>
      <c r="O137" s="1" t="s">
        <v>603</v>
      </c>
      <c r="P137" s="3">
        <v>101</v>
      </c>
      <c r="R137" s="1" t="s">
        <v>608</v>
      </c>
      <c r="S137" s="1" t="s">
        <v>44</v>
      </c>
      <c r="T137" s="1" t="s">
        <v>605</v>
      </c>
      <c r="V137" s="1" t="s">
        <v>65</v>
      </c>
      <c r="W137" s="1" t="s">
        <v>66</v>
      </c>
      <c r="X137" s="1" t="s">
        <v>309</v>
      </c>
      <c r="AB137" s="4">
        <v>528.29999999999995</v>
      </c>
      <c r="AC137" s="4">
        <v>116.23</v>
      </c>
      <c r="AF137" s="1" t="s">
        <v>606</v>
      </c>
      <c r="AI137" s="9">
        <f t="shared" si="12"/>
        <v>44286</v>
      </c>
      <c r="AJ137" s="9">
        <f t="shared" si="13"/>
        <v>44228</v>
      </c>
      <c r="AK137" s="9">
        <f t="shared" si="14"/>
        <v>44258</v>
      </c>
      <c r="AL137" s="9">
        <f t="shared" si="15"/>
        <v>44286</v>
      </c>
      <c r="AM137" s="10">
        <f t="shared" si="16"/>
        <v>-41</v>
      </c>
      <c r="AN137" s="11">
        <f t="shared" si="17"/>
        <v>-21660.3</v>
      </c>
    </row>
    <row r="138" spans="1:40" x14ac:dyDescent="0.2">
      <c r="A138" s="1" t="s">
        <v>98</v>
      </c>
      <c r="B138" s="1" t="s">
        <v>609</v>
      </c>
      <c r="C138" s="1" t="s">
        <v>610</v>
      </c>
      <c r="D138" s="1" t="s">
        <v>35</v>
      </c>
      <c r="E138" s="3">
        <v>494</v>
      </c>
      <c r="F138" s="1" t="s">
        <v>36</v>
      </c>
      <c r="G138" s="1" t="s">
        <v>611</v>
      </c>
      <c r="H138" s="4">
        <v>99.7</v>
      </c>
      <c r="I138" s="1" t="s">
        <v>599</v>
      </c>
      <c r="J138" s="1" t="s">
        <v>600</v>
      </c>
      <c r="K138" s="1" t="s">
        <v>601</v>
      </c>
      <c r="L138" s="1" t="s">
        <v>225</v>
      </c>
      <c r="M138" s="1" t="s">
        <v>602</v>
      </c>
      <c r="N138" s="1" t="s">
        <v>41</v>
      </c>
      <c r="O138" s="1" t="s">
        <v>603</v>
      </c>
      <c r="P138" s="3">
        <v>101</v>
      </c>
      <c r="R138" s="1" t="s">
        <v>612</v>
      </c>
      <c r="S138" s="1" t="s">
        <v>44</v>
      </c>
      <c r="T138" s="1" t="s">
        <v>605</v>
      </c>
      <c r="V138" s="1" t="s">
        <v>46</v>
      </c>
      <c r="W138" s="1" t="s">
        <v>47</v>
      </c>
      <c r="X138" s="1" t="s">
        <v>610</v>
      </c>
      <c r="AB138" s="4">
        <v>99.7</v>
      </c>
      <c r="AC138" s="4">
        <v>21.93</v>
      </c>
      <c r="AF138" s="1" t="s">
        <v>606</v>
      </c>
      <c r="AI138" s="9">
        <f t="shared" si="12"/>
        <v>44196</v>
      </c>
      <c r="AJ138" s="9">
        <f t="shared" si="13"/>
        <v>44128</v>
      </c>
      <c r="AK138" s="9">
        <f t="shared" si="14"/>
        <v>44158</v>
      </c>
      <c r="AL138" s="9">
        <f t="shared" si="15"/>
        <v>44196</v>
      </c>
      <c r="AM138" s="10">
        <f t="shared" si="16"/>
        <v>49</v>
      </c>
      <c r="AN138" s="11">
        <f t="shared" si="17"/>
        <v>4885.3</v>
      </c>
    </row>
    <row r="139" spans="1:40" x14ac:dyDescent="0.2">
      <c r="A139" s="1" t="s">
        <v>359</v>
      </c>
      <c r="B139" s="1" t="s">
        <v>262</v>
      </c>
      <c r="C139" s="1" t="s">
        <v>542</v>
      </c>
      <c r="D139" s="1" t="s">
        <v>35</v>
      </c>
      <c r="E139" s="3">
        <v>9</v>
      </c>
      <c r="F139" s="1" t="s">
        <v>77</v>
      </c>
      <c r="G139" s="1" t="s">
        <v>613</v>
      </c>
      <c r="H139" s="4">
        <v>8998</v>
      </c>
      <c r="I139" s="1" t="s">
        <v>614</v>
      </c>
      <c r="J139" s="1" t="s">
        <v>615</v>
      </c>
      <c r="K139" s="1" t="s">
        <v>102</v>
      </c>
      <c r="L139" s="1" t="s">
        <v>616</v>
      </c>
      <c r="M139" s="1" t="s">
        <v>617</v>
      </c>
      <c r="N139" s="1" t="s">
        <v>41</v>
      </c>
      <c r="O139" s="1" t="s">
        <v>618</v>
      </c>
      <c r="P139" s="3">
        <v>104</v>
      </c>
      <c r="R139" s="1" t="s">
        <v>619</v>
      </c>
      <c r="S139" s="1" t="s">
        <v>44</v>
      </c>
      <c r="V139" s="1" t="s">
        <v>65</v>
      </c>
      <c r="W139" s="1" t="s">
        <v>66</v>
      </c>
      <c r="X139" s="1" t="s">
        <v>427</v>
      </c>
      <c r="AB139" s="4">
        <v>8998</v>
      </c>
      <c r="AC139" s="4">
        <v>0</v>
      </c>
      <c r="AF139" s="1" t="s">
        <v>591</v>
      </c>
      <c r="AI139" s="9">
        <f t="shared" si="12"/>
        <v>44255</v>
      </c>
      <c r="AJ139" s="9">
        <f t="shared" si="13"/>
        <v>44229</v>
      </c>
      <c r="AK139" s="9">
        <f t="shared" si="14"/>
        <v>44259</v>
      </c>
      <c r="AL139" s="9">
        <f t="shared" si="15"/>
        <v>44259</v>
      </c>
      <c r="AM139" s="10">
        <f t="shared" si="16"/>
        <v>-10</v>
      </c>
      <c r="AN139" s="11">
        <f t="shared" si="17"/>
        <v>-89980</v>
      </c>
    </row>
    <row r="140" spans="1:40" x14ac:dyDescent="0.2">
      <c r="A140" s="1" t="s">
        <v>620</v>
      </c>
      <c r="B140" s="1" t="s">
        <v>262</v>
      </c>
      <c r="C140" s="1" t="s">
        <v>385</v>
      </c>
      <c r="D140" s="1" t="s">
        <v>35</v>
      </c>
      <c r="E140" s="3">
        <v>50</v>
      </c>
      <c r="F140" s="1" t="s">
        <v>36</v>
      </c>
      <c r="G140" s="1" t="s">
        <v>621</v>
      </c>
      <c r="H140" s="4">
        <v>210</v>
      </c>
      <c r="I140" s="1" t="s">
        <v>622</v>
      </c>
      <c r="J140" s="1" t="s">
        <v>623</v>
      </c>
      <c r="K140" s="1" t="s">
        <v>282</v>
      </c>
      <c r="L140" s="1" t="s">
        <v>148</v>
      </c>
      <c r="M140" s="1" t="s">
        <v>624</v>
      </c>
      <c r="N140" s="1" t="s">
        <v>41</v>
      </c>
      <c r="O140" s="1" t="s">
        <v>618</v>
      </c>
      <c r="P140" s="3">
        <v>103</v>
      </c>
      <c r="R140" s="1" t="s">
        <v>625</v>
      </c>
      <c r="S140" s="1" t="s">
        <v>44</v>
      </c>
      <c r="T140" s="1" t="s">
        <v>626</v>
      </c>
      <c r="V140" s="1" t="s">
        <v>46</v>
      </c>
      <c r="W140" s="1" t="s">
        <v>47</v>
      </c>
      <c r="X140" s="1" t="s">
        <v>452</v>
      </c>
      <c r="AB140" s="4">
        <v>210</v>
      </c>
      <c r="AC140" s="4">
        <v>46.2</v>
      </c>
      <c r="AF140" s="1" t="s">
        <v>627</v>
      </c>
      <c r="AI140" s="9">
        <f t="shared" si="12"/>
        <v>44254</v>
      </c>
      <c r="AJ140" s="9">
        <f t="shared" si="13"/>
        <v>44231</v>
      </c>
      <c r="AK140" s="9">
        <f t="shared" si="14"/>
        <v>44261</v>
      </c>
      <c r="AL140" s="9">
        <f t="shared" si="15"/>
        <v>44261</v>
      </c>
      <c r="AM140" s="10">
        <f t="shared" si="16"/>
        <v>-12</v>
      </c>
      <c r="AN140" s="11">
        <f t="shared" si="17"/>
        <v>-2520</v>
      </c>
    </row>
    <row r="141" spans="1:40" x14ac:dyDescent="0.2">
      <c r="A141" s="1" t="s">
        <v>620</v>
      </c>
      <c r="B141" s="1" t="s">
        <v>262</v>
      </c>
      <c r="C141" s="1" t="s">
        <v>385</v>
      </c>
      <c r="D141" s="1" t="s">
        <v>35</v>
      </c>
      <c r="E141" s="3">
        <v>51</v>
      </c>
      <c r="F141" s="1" t="s">
        <v>36</v>
      </c>
      <c r="G141" s="1" t="s">
        <v>628</v>
      </c>
      <c r="H141" s="4">
        <v>550</v>
      </c>
      <c r="I141" s="1" t="s">
        <v>622</v>
      </c>
      <c r="J141" s="1" t="s">
        <v>623</v>
      </c>
      <c r="K141" s="1" t="s">
        <v>282</v>
      </c>
      <c r="L141" s="1" t="s">
        <v>148</v>
      </c>
      <c r="M141" s="1" t="s">
        <v>624</v>
      </c>
      <c r="N141" s="1" t="s">
        <v>41</v>
      </c>
      <c r="O141" s="1" t="s">
        <v>618</v>
      </c>
      <c r="P141" s="3">
        <v>102</v>
      </c>
      <c r="R141" s="1" t="s">
        <v>629</v>
      </c>
      <c r="S141" s="1" t="s">
        <v>44</v>
      </c>
      <c r="T141" s="1" t="s">
        <v>630</v>
      </c>
      <c r="V141" s="1" t="s">
        <v>46</v>
      </c>
      <c r="W141" s="1" t="s">
        <v>47</v>
      </c>
      <c r="X141" s="1" t="s">
        <v>452</v>
      </c>
      <c r="AB141" s="4">
        <v>550</v>
      </c>
      <c r="AC141" s="4">
        <v>121</v>
      </c>
      <c r="AF141" s="1" t="s">
        <v>627</v>
      </c>
      <c r="AI141" s="9">
        <f t="shared" si="12"/>
        <v>44254</v>
      </c>
      <c r="AJ141" s="9">
        <f t="shared" si="13"/>
        <v>44231</v>
      </c>
      <c r="AK141" s="9">
        <f t="shared" si="14"/>
        <v>44261</v>
      </c>
      <c r="AL141" s="9">
        <f t="shared" si="15"/>
        <v>44261</v>
      </c>
      <c r="AM141" s="10">
        <f t="shared" si="16"/>
        <v>-12</v>
      </c>
      <c r="AN141" s="11">
        <f t="shared" si="17"/>
        <v>-6600</v>
      </c>
    </row>
    <row r="142" spans="1:40" x14ac:dyDescent="0.2">
      <c r="A142" s="1" t="s">
        <v>305</v>
      </c>
      <c r="B142" s="1" t="s">
        <v>153</v>
      </c>
      <c r="C142" s="1" t="s">
        <v>98</v>
      </c>
      <c r="D142" s="1" t="s">
        <v>35</v>
      </c>
      <c r="E142" s="3">
        <v>596</v>
      </c>
      <c r="F142" s="1" t="s">
        <v>36</v>
      </c>
      <c r="G142" s="1" t="s">
        <v>631</v>
      </c>
      <c r="H142" s="4">
        <v>450</v>
      </c>
      <c r="I142" s="1" t="s">
        <v>622</v>
      </c>
      <c r="J142" s="1" t="s">
        <v>623</v>
      </c>
      <c r="K142" s="1" t="s">
        <v>282</v>
      </c>
      <c r="L142" s="1" t="s">
        <v>148</v>
      </c>
      <c r="M142" s="1" t="s">
        <v>624</v>
      </c>
      <c r="N142" s="1" t="s">
        <v>41</v>
      </c>
      <c r="O142" s="1" t="s">
        <v>618</v>
      </c>
      <c r="P142" s="3">
        <v>103</v>
      </c>
      <c r="R142" s="1" t="s">
        <v>632</v>
      </c>
      <c r="S142" s="1" t="s">
        <v>44</v>
      </c>
      <c r="T142" s="1" t="s">
        <v>626</v>
      </c>
      <c r="V142" s="1" t="s">
        <v>46</v>
      </c>
      <c r="W142" s="1" t="s">
        <v>47</v>
      </c>
      <c r="X142" s="1" t="s">
        <v>363</v>
      </c>
      <c r="AB142" s="4">
        <v>450</v>
      </c>
      <c r="AC142" s="4">
        <v>99</v>
      </c>
      <c r="AF142" s="1" t="s">
        <v>627</v>
      </c>
      <c r="AI142" s="9">
        <f t="shared" si="12"/>
        <v>44217</v>
      </c>
      <c r="AJ142" s="9">
        <f t="shared" si="13"/>
        <v>44188</v>
      </c>
      <c r="AK142" s="9">
        <f t="shared" si="14"/>
        <v>44218</v>
      </c>
      <c r="AL142" s="9">
        <f t="shared" si="15"/>
        <v>44218</v>
      </c>
      <c r="AM142" s="10">
        <f t="shared" si="16"/>
        <v>31</v>
      </c>
      <c r="AN142" s="11">
        <f t="shared" si="17"/>
        <v>13950</v>
      </c>
    </row>
    <row r="143" spans="1:40" x14ac:dyDescent="0.2">
      <c r="A143" s="1" t="s">
        <v>603</v>
      </c>
      <c r="B143" s="1" t="s">
        <v>197</v>
      </c>
      <c r="C143" s="1" t="s">
        <v>98</v>
      </c>
      <c r="D143" s="1" t="s">
        <v>35</v>
      </c>
      <c r="E143" s="3">
        <v>595</v>
      </c>
      <c r="F143" s="1" t="s">
        <v>36</v>
      </c>
      <c r="G143" s="1" t="s">
        <v>633</v>
      </c>
      <c r="H143" s="4">
        <v>253.2</v>
      </c>
      <c r="I143" s="1" t="s">
        <v>634</v>
      </c>
      <c r="J143" s="1" t="s">
        <v>635</v>
      </c>
      <c r="K143" s="1" t="s">
        <v>636</v>
      </c>
      <c r="L143" s="1" t="s">
        <v>637</v>
      </c>
      <c r="M143" s="1" t="s">
        <v>638</v>
      </c>
      <c r="N143" s="1" t="s">
        <v>41</v>
      </c>
      <c r="O143" s="1" t="s">
        <v>639</v>
      </c>
      <c r="P143" s="3">
        <v>105</v>
      </c>
      <c r="R143" s="1" t="s">
        <v>640</v>
      </c>
      <c r="S143" s="1" t="s">
        <v>44</v>
      </c>
      <c r="T143" s="1" t="s">
        <v>641</v>
      </c>
      <c r="V143" s="1" t="s">
        <v>65</v>
      </c>
      <c r="W143" s="1" t="s">
        <v>66</v>
      </c>
      <c r="X143" s="1" t="s">
        <v>197</v>
      </c>
      <c r="AB143" s="4">
        <v>253.2</v>
      </c>
      <c r="AC143" s="4">
        <v>25.32</v>
      </c>
      <c r="AF143" s="1" t="s">
        <v>152</v>
      </c>
      <c r="AI143" s="9">
        <f t="shared" si="12"/>
        <v>44245</v>
      </c>
      <c r="AJ143" s="9">
        <f t="shared" si="13"/>
        <v>44183</v>
      </c>
      <c r="AK143" s="9">
        <f t="shared" si="14"/>
        <v>44213</v>
      </c>
      <c r="AL143" s="9">
        <f t="shared" si="15"/>
        <v>44245</v>
      </c>
      <c r="AM143" s="10">
        <f t="shared" si="16"/>
        <v>5</v>
      </c>
      <c r="AN143" s="11">
        <f t="shared" si="17"/>
        <v>1266</v>
      </c>
    </row>
    <row r="144" spans="1:40" x14ac:dyDescent="0.2">
      <c r="A144" s="1" t="s">
        <v>642</v>
      </c>
      <c r="B144" s="1" t="s">
        <v>643</v>
      </c>
      <c r="C144" s="1" t="s">
        <v>385</v>
      </c>
      <c r="D144" s="1" t="s">
        <v>35</v>
      </c>
      <c r="E144" s="3">
        <v>52</v>
      </c>
      <c r="F144" s="1" t="s">
        <v>36</v>
      </c>
      <c r="G144" s="1" t="s">
        <v>644</v>
      </c>
      <c r="H144" s="4">
        <v>160</v>
      </c>
      <c r="I144" s="1" t="s">
        <v>645</v>
      </c>
      <c r="J144" s="1" t="s">
        <v>646</v>
      </c>
      <c r="K144" s="1" t="s">
        <v>647</v>
      </c>
      <c r="L144" s="1" t="s">
        <v>648</v>
      </c>
      <c r="M144" s="1" t="s">
        <v>649</v>
      </c>
      <c r="N144" s="1" t="s">
        <v>41</v>
      </c>
      <c r="O144" s="1" t="s">
        <v>571</v>
      </c>
      <c r="P144" s="3">
        <v>106</v>
      </c>
      <c r="R144" s="1" t="s">
        <v>650</v>
      </c>
      <c r="S144" s="1" t="s">
        <v>44</v>
      </c>
      <c r="T144" s="1" t="s">
        <v>651</v>
      </c>
      <c r="V144" s="1" t="s">
        <v>46</v>
      </c>
      <c r="W144" s="1" t="s">
        <v>47</v>
      </c>
      <c r="X144" s="1" t="s">
        <v>643</v>
      </c>
      <c r="AB144" s="4">
        <v>160</v>
      </c>
      <c r="AC144" s="4">
        <v>33</v>
      </c>
      <c r="AF144" s="1" t="s">
        <v>473</v>
      </c>
      <c r="AI144" s="9">
        <f t="shared" si="12"/>
        <v>44292</v>
      </c>
      <c r="AJ144" s="9">
        <f t="shared" si="13"/>
        <v>44232</v>
      </c>
      <c r="AK144" s="9">
        <f t="shared" si="14"/>
        <v>44262</v>
      </c>
      <c r="AL144" s="9">
        <f t="shared" si="15"/>
        <v>44292</v>
      </c>
      <c r="AM144" s="10">
        <f t="shared" si="16"/>
        <v>-41</v>
      </c>
      <c r="AN144" s="11">
        <f t="shared" si="17"/>
        <v>-6560</v>
      </c>
    </row>
    <row r="145" spans="1:40" x14ac:dyDescent="0.2">
      <c r="A145" s="1" t="s">
        <v>359</v>
      </c>
      <c r="B145" s="1" t="s">
        <v>592</v>
      </c>
      <c r="C145" s="1" t="s">
        <v>592</v>
      </c>
      <c r="D145" s="1" t="s">
        <v>35</v>
      </c>
      <c r="E145" s="3">
        <v>12</v>
      </c>
      <c r="F145" s="1" t="s">
        <v>77</v>
      </c>
      <c r="G145" s="1" t="s">
        <v>652</v>
      </c>
      <c r="H145" s="4">
        <v>4050</v>
      </c>
      <c r="I145" s="1" t="s">
        <v>653</v>
      </c>
      <c r="J145" s="1" t="s">
        <v>654</v>
      </c>
      <c r="K145" s="1" t="s">
        <v>80</v>
      </c>
      <c r="N145" s="1" t="s">
        <v>41</v>
      </c>
      <c r="O145" s="1" t="s">
        <v>655</v>
      </c>
      <c r="P145" s="3">
        <v>107</v>
      </c>
      <c r="R145" s="1" t="s">
        <v>656</v>
      </c>
      <c r="S145" s="1" t="s">
        <v>44</v>
      </c>
      <c r="V145" s="1" t="s">
        <v>65</v>
      </c>
      <c r="W145" s="1" t="s">
        <v>66</v>
      </c>
      <c r="X145" s="1" t="s">
        <v>592</v>
      </c>
      <c r="AB145" s="4">
        <v>4050</v>
      </c>
      <c r="AC145" s="4">
        <v>0</v>
      </c>
      <c r="AF145" s="1" t="s">
        <v>591</v>
      </c>
      <c r="AI145" s="9">
        <f t="shared" si="12"/>
        <v>44255</v>
      </c>
      <c r="AJ145" s="9">
        <f t="shared" si="13"/>
        <v>44244</v>
      </c>
      <c r="AK145" s="9">
        <f t="shared" si="14"/>
        <v>44274</v>
      </c>
      <c r="AL145" s="9">
        <f t="shared" si="15"/>
        <v>44274</v>
      </c>
      <c r="AM145" s="10">
        <f t="shared" si="16"/>
        <v>-22</v>
      </c>
      <c r="AN145" s="11">
        <f t="shared" si="17"/>
        <v>-89100</v>
      </c>
    </row>
    <row r="146" spans="1:40" hidden="1" x14ac:dyDescent="0.2">
      <c r="A146" s="1" t="s">
        <v>657</v>
      </c>
      <c r="B146" s="1" t="s">
        <v>657</v>
      </c>
      <c r="C146" s="1" t="s">
        <v>657</v>
      </c>
      <c r="D146" s="1" t="s">
        <v>78</v>
      </c>
      <c r="E146" s="3">
        <v>20052</v>
      </c>
      <c r="F146" s="1" t="s">
        <v>77</v>
      </c>
      <c r="G146" s="1" t="s">
        <v>78</v>
      </c>
      <c r="H146" s="4">
        <v>1476</v>
      </c>
      <c r="I146" s="1" t="s">
        <v>658</v>
      </c>
      <c r="K146" s="1" t="s">
        <v>147</v>
      </c>
      <c r="N146" s="1" t="s">
        <v>41</v>
      </c>
      <c r="O146" s="1" t="s">
        <v>657</v>
      </c>
      <c r="P146" s="3">
        <v>108</v>
      </c>
      <c r="R146" s="1" t="s">
        <v>659</v>
      </c>
      <c r="S146" s="1" t="s">
        <v>44</v>
      </c>
      <c r="X146" s="1" t="s">
        <v>414</v>
      </c>
      <c r="AB146" s="4">
        <v>0</v>
      </c>
      <c r="AC146" s="4">
        <v>0</v>
      </c>
      <c r="AI146" s="9">
        <f t="shared" si="12"/>
        <v>44257</v>
      </c>
      <c r="AJ146" s="9">
        <f t="shared" si="13"/>
        <v>44242</v>
      </c>
      <c r="AK146" s="9">
        <f t="shared" si="14"/>
        <v>44272</v>
      </c>
      <c r="AL146" s="9">
        <f t="shared" si="15"/>
        <v>44272</v>
      </c>
      <c r="AM146" s="10">
        <f t="shared" si="16"/>
        <v>-15</v>
      </c>
      <c r="AN146" s="11">
        <f t="shared" si="17"/>
        <v>-22140</v>
      </c>
    </row>
    <row r="147" spans="1:40" hidden="1" x14ac:dyDescent="0.2">
      <c r="A147" s="1" t="s">
        <v>657</v>
      </c>
      <c r="B147" s="1" t="s">
        <v>657</v>
      </c>
      <c r="C147" s="1" t="s">
        <v>657</v>
      </c>
      <c r="D147" s="1" t="s">
        <v>78</v>
      </c>
      <c r="E147" s="3">
        <v>20053</v>
      </c>
      <c r="F147" s="1" t="s">
        <v>77</v>
      </c>
      <c r="G147" s="1" t="s">
        <v>78</v>
      </c>
      <c r="H147" s="4">
        <v>1476</v>
      </c>
      <c r="I147" s="1" t="s">
        <v>660</v>
      </c>
      <c r="K147" s="1" t="s">
        <v>147</v>
      </c>
      <c r="N147" s="1" t="s">
        <v>41</v>
      </c>
      <c r="O147" s="1" t="s">
        <v>657</v>
      </c>
      <c r="P147" s="3">
        <v>109</v>
      </c>
      <c r="R147" s="1" t="s">
        <v>661</v>
      </c>
      <c r="S147" s="1" t="s">
        <v>44</v>
      </c>
      <c r="X147" s="1" t="s">
        <v>414</v>
      </c>
      <c r="AB147" s="4">
        <v>0</v>
      </c>
      <c r="AC147" s="4">
        <v>0</v>
      </c>
      <c r="AI147" s="9">
        <f t="shared" si="12"/>
        <v>44257</v>
      </c>
      <c r="AJ147" s="9">
        <f t="shared" si="13"/>
        <v>44242</v>
      </c>
      <c r="AK147" s="9">
        <f t="shared" si="14"/>
        <v>44272</v>
      </c>
      <c r="AL147" s="9">
        <f t="shared" si="15"/>
        <v>44272</v>
      </c>
      <c r="AM147" s="10">
        <f t="shared" si="16"/>
        <v>-15</v>
      </c>
      <c r="AN147" s="11">
        <f t="shared" si="17"/>
        <v>-22140</v>
      </c>
    </row>
    <row r="148" spans="1:40" hidden="1" x14ac:dyDescent="0.2">
      <c r="A148" s="1" t="s">
        <v>657</v>
      </c>
      <c r="B148" s="1" t="s">
        <v>657</v>
      </c>
      <c r="C148" s="1" t="s">
        <v>657</v>
      </c>
      <c r="D148" s="1" t="s">
        <v>78</v>
      </c>
      <c r="E148" s="3">
        <v>20054</v>
      </c>
      <c r="F148" s="1" t="s">
        <v>77</v>
      </c>
      <c r="G148" s="1" t="s">
        <v>78</v>
      </c>
      <c r="H148" s="4">
        <v>653.85</v>
      </c>
      <c r="I148" s="1" t="s">
        <v>202</v>
      </c>
      <c r="J148" s="1" t="s">
        <v>203</v>
      </c>
      <c r="K148" s="1" t="s">
        <v>204</v>
      </c>
      <c r="N148" s="1" t="s">
        <v>460</v>
      </c>
      <c r="O148" s="1" t="s">
        <v>657</v>
      </c>
      <c r="P148" s="3">
        <v>110</v>
      </c>
      <c r="R148" s="1" t="s">
        <v>662</v>
      </c>
      <c r="S148" s="1" t="s">
        <v>44</v>
      </c>
      <c r="X148" s="1" t="s">
        <v>414</v>
      </c>
      <c r="Y148" s="1" t="s">
        <v>613</v>
      </c>
      <c r="AA148" s="1" t="s">
        <v>655</v>
      </c>
      <c r="AB148" s="4">
        <v>0</v>
      </c>
      <c r="AC148" s="4">
        <v>0</v>
      </c>
      <c r="AI148" s="9">
        <f t="shared" si="12"/>
        <v>44257</v>
      </c>
      <c r="AJ148" s="9">
        <f t="shared" si="13"/>
        <v>44242</v>
      </c>
      <c r="AK148" s="9">
        <f t="shared" si="14"/>
        <v>44272</v>
      </c>
      <c r="AL148" s="9">
        <f t="shared" si="15"/>
        <v>44272</v>
      </c>
      <c r="AM148" s="10">
        <f t="shared" si="16"/>
        <v>-15</v>
      </c>
      <c r="AN148" s="11">
        <f t="shared" si="17"/>
        <v>-9807.75</v>
      </c>
    </row>
    <row r="149" spans="1:40" hidden="1" x14ac:dyDescent="0.2">
      <c r="A149" s="1" t="s">
        <v>657</v>
      </c>
      <c r="B149" s="1" t="s">
        <v>657</v>
      </c>
      <c r="C149" s="1" t="s">
        <v>657</v>
      </c>
      <c r="D149" s="1" t="s">
        <v>78</v>
      </c>
      <c r="E149" s="3">
        <v>20055</v>
      </c>
      <c r="F149" s="1" t="s">
        <v>77</v>
      </c>
      <c r="H149" s="4">
        <v>33492.019999999997</v>
      </c>
      <c r="I149" s="1" t="s">
        <v>663</v>
      </c>
      <c r="J149" s="1" t="s">
        <v>664</v>
      </c>
      <c r="K149" s="1" t="s">
        <v>147</v>
      </c>
      <c r="N149" s="1" t="s">
        <v>41</v>
      </c>
      <c r="O149" s="1" t="s">
        <v>657</v>
      </c>
      <c r="P149" s="3">
        <v>111</v>
      </c>
      <c r="R149" s="1" t="s">
        <v>665</v>
      </c>
      <c r="S149" s="1" t="s">
        <v>44</v>
      </c>
      <c r="X149" s="1" t="s">
        <v>414</v>
      </c>
      <c r="AB149" s="4">
        <v>0</v>
      </c>
      <c r="AC149" s="4">
        <v>0</v>
      </c>
      <c r="AI149" s="9">
        <f t="shared" si="12"/>
        <v>44257</v>
      </c>
      <c r="AJ149" s="9">
        <f t="shared" si="13"/>
        <v>44242</v>
      </c>
      <c r="AK149" s="9">
        <f t="shared" si="14"/>
        <v>44272</v>
      </c>
      <c r="AL149" s="9">
        <f t="shared" si="15"/>
        <v>44272</v>
      </c>
      <c r="AM149" s="10">
        <f t="shared" si="16"/>
        <v>-15</v>
      </c>
      <c r="AN149" s="11">
        <f t="shared" si="17"/>
        <v>-502380.29999999993</v>
      </c>
    </row>
    <row r="150" spans="1:40" x14ac:dyDescent="0.2">
      <c r="A150" s="1" t="s">
        <v>666</v>
      </c>
      <c r="B150" s="1" t="s">
        <v>276</v>
      </c>
      <c r="C150" s="1" t="s">
        <v>98</v>
      </c>
      <c r="D150" s="1" t="s">
        <v>35</v>
      </c>
      <c r="E150" s="3">
        <v>585</v>
      </c>
      <c r="F150" s="1" t="s">
        <v>36</v>
      </c>
      <c r="G150" s="1" t="s">
        <v>667</v>
      </c>
      <c r="H150" s="4">
        <v>259.92</v>
      </c>
      <c r="I150" s="1" t="s">
        <v>38</v>
      </c>
      <c r="J150" s="1" t="s">
        <v>39</v>
      </c>
      <c r="K150" s="1" t="s">
        <v>40</v>
      </c>
      <c r="N150" s="1" t="s">
        <v>41</v>
      </c>
      <c r="O150" s="1" t="s">
        <v>668</v>
      </c>
      <c r="P150" s="3">
        <v>117</v>
      </c>
      <c r="R150" s="1" t="s">
        <v>669</v>
      </c>
      <c r="S150" s="1" t="s">
        <v>44</v>
      </c>
      <c r="T150" s="1" t="s">
        <v>45</v>
      </c>
      <c r="V150" s="1" t="s">
        <v>46</v>
      </c>
      <c r="W150" s="1" t="s">
        <v>47</v>
      </c>
      <c r="X150" s="1" t="s">
        <v>200</v>
      </c>
      <c r="AB150" s="4">
        <v>259.92</v>
      </c>
      <c r="AC150" s="4">
        <v>25.99</v>
      </c>
      <c r="AF150" s="1" t="s">
        <v>48</v>
      </c>
      <c r="AI150" s="9">
        <f t="shared" si="12"/>
        <v>44266</v>
      </c>
      <c r="AJ150" s="9">
        <f t="shared" si="13"/>
        <v>44180</v>
      </c>
      <c r="AK150" s="9">
        <f t="shared" si="14"/>
        <v>44210</v>
      </c>
      <c r="AL150" s="9">
        <f t="shared" si="15"/>
        <v>44266</v>
      </c>
      <c r="AM150" s="10">
        <f t="shared" si="16"/>
        <v>-8</v>
      </c>
      <c r="AN150" s="11">
        <f t="shared" si="17"/>
        <v>-2079.36</v>
      </c>
    </row>
    <row r="151" spans="1:40" x14ac:dyDescent="0.2">
      <c r="A151" s="1" t="s">
        <v>670</v>
      </c>
      <c r="B151" s="1" t="s">
        <v>671</v>
      </c>
      <c r="C151" s="1" t="s">
        <v>98</v>
      </c>
      <c r="D151" s="1" t="s">
        <v>35</v>
      </c>
      <c r="E151" s="3">
        <v>586</v>
      </c>
      <c r="F151" s="1" t="s">
        <v>36</v>
      </c>
      <c r="G151" s="1" t="s">
        <v>672</v>
      </c>
      <c r="H151" s="4">
        <v>5.7</v>
      </c>
      <c r="I151" s="1" t="s">
        <v>38</v>
      </c>
      <c r="J151" s="1" t="s">
        <v>39</v>
      </c>
      <c r="K151" s="1" t="s">
        <v>40</v>
      </c>
      <c r="N151" s="1" t="s">
        <v>41</v>
      </c>
      <c r="O151" s="1" t="s">
        <v>668</v>
      </c>
      <c r="P151" s="3">
        <v>118</v>
      </c>
      <c r="R151" s="1" t="s">
        <v>673</v>
      </c>
      <c r="S151" s="1" t="s">
        <v>44</v>
      </c>
      <c r="T151" s="1" t="s">
        <v>45</v>
      </c>
      <c r="V151" s="1" t="s">
        <v>46</v>
      </c>
      <c r="W151" s="1" t="s">
        <v>47</v>
      </c>
      <c r="X151" s="1" t="s">
        <v>363</v>
      </c>
      <c r="AB151" s="4">
        <v>5.7</v>
      </c>
      <c r="AC151" s="4">
        <v>0.56999999999999995</v>
      </c>
      <c r="AF151" s="1" t="s">
        <v>48</v>
      </c>
      <c r="AI151" s="9">
        <f t="shared" si="12"/>
        <v>44277</v>
      </c>
      <c r="AJ151" s="9">
        <f t="shared" si="13"/>
        <v>44188</v>
      </c>
      <c r="AK151" s="9">
        <f t="shared" si="14"/>
        <v>44218</v>
      </c>
      <c r="AL151" s="9">
        <f t="shared" si="15"/>
        <v>44277</v>
      </c>
      <c r="AM151" s="10">
        <f t="shared" si="16"/>
        <v>-19</v>
      </c>
      <c r="AN151" s="11">
        <f t="shared" si="17"/>
        <v>-108.3</v>
      </c>
    </row>
    <row r="152" spans="1:40" x14ac:dyDescent="0.2">
      <c r="A152" s="1" t="s">
        <v>670</v>
      </c>
      <c r="B152" s="1" t="s">
        <v>671</v>
      </c>
      <c r="C152" s="1" t="s">
        <v>98</v>
      </c>
      <c r="D152" s="1" t="s">
        <v>35</v>
      </c>
      <c r="E152" s="3">
        <v>587</v>
      </c>
      <c r="F152" s="1" t="s">
        <v>36</v>
      </c>
      <c r="G152" s="1" t="s">
        <v>674</v>
      </c>
      <c r="H152" s="4">
        <v>6.83</v>
      </c>
      <c r="I152" s="1" t="s">
        <v>38</v>
      </c>
      <c r="J152" s="1" t="s">
        <v>39</v>
      </c>
      <c r="K152" s="1" t="s">
        <v>40</v>
      </c>
      <c r="N152" s="1" t="s">
        <v>41</v>
      </c>
      <c r="O152" s="1" t="s">
        <v>668</v>
      </c>
      <c r="P152" s="3">
        <v>119</v>
      </c>
      <c r="R152" s="1" t="s">
        <v>673</v>
      </c>
      <c r="S152" s="1" t="s">
        <v>44</v>
      </c>
      <c r="T152" s="1" t="s">
        <v>45</v>
      </c>
      <c r="V152" s="1" t="s">
        <v>46</v>
      </c>
      <c r="W152" s="1" t="s">
        <v>47</v>
      </c>
      <c r="X152" s="1" t="s">
        <v>363</v>
      </c>
      <c r="AB152" s="4">
        <v>6.83</v>
      </c>
      <c r="AC152" s="4">
        <v>0.68</v>
      </c>
      <c r="AF152" s="1" t="s">
        <v>48</v>
      </c>
      <c r="AI152" s="9">
        <f t="shared" si="12"/>
        <v>44277</v>
      </c>
      <c r="AJ152" s="9">
        <f t="shared" si="13"/>
        <v>44188</v>
      </c>
      <c r="AK152" s="9">
        <f t="shared" si="14"/>
        <v>44218</v>
      </c>
      <c r="AL152" s="9">
        <f t="shared" si="15"/>
        <v>44277</v>
      </c>
      <c r="AM152" s="10">
        <f t="shared" si="16"/>
        <v>-19</v>
      </c>
      <c r="AN152" s="11">
        <f t="shared" si="17"/>
        <v>-129.77000000000001</v>
      </c>
    </row>
    <row r="153" spans="1:40" hidden="1" x14ac:dyDescent="0.2">
      <c r="A153" s="1" t="s">
        <v>668</v>
      </c>
      <c r="B153" s="1" t="s">
        <v>668</v>
      </c>
      <c r="C153" s="1" t="s">
        <v>668</v>
      </c>
      <c r="D153" s="1" t="s">
        <v>78</v>
      </c>
      <c r="E153" s="3">
        <v>20056</v>
      </c>
      <c r="F153" s="1" t="s">
        <v>77</v>
      </c>
      <c r="G153" s="1" t="s">
        <v>78</v>
      </c>
      <c r="H153" s="4">
        <v>69.459999999999994</v>
      </c>
      <c r="I153" s="1" t="s">
        <v>79</v>
      </c>
      <c r="K153" s="1" t="s">
        <v>80</v>
      </c>
      <c r="N153" s="1" t="s">
        <v>41</v>
      </c>
      <c r="O153" s="1" t="s">
        <v>668</v>
      </c>
      <c r="P153" s="3">
        <v>112</v>
      </c>
      <c r="R153" s="1" t="s">
        <v>675</v>
      </c>
      <c r="S153" s="1" t="s">
        <v>44</v>
      </c>
      <c r="X153" s="1" t="s">
        <v>414</v>
      </c>
      <c r="AB153" s="4">
        <v>0</v>
      </c>
      <c r="AC153" s="4">
        <v>0</v>
      </c>
      <c r="AI153" s="9">
        <f t="shared" si="12"/>
        <v>44258</v>
      </c>
      <c r="AJ153" s="9">
        <f t="shared" si="13"/>
        <v>44242</v>
      </c>
      <c r="AK153" s="9">
        <f t="shared" si="14"/>
        <v>44272</v>
      </c>
      <c r="AL153" s="9">
        <f t="shared" si="15"/>
        <v>44272</v>
      </c>
      <c r="AM153" s="10">
        <f t="shared" si="16"/>
        <v>-14</v>
      </c>
      <c r="AN153" s="11">
        <f t="shared" si="17"/>
        <v>-972.43999999999994</v>
      </c>
    </row>
    <row r="154" spans="1:40" hidden="1" x14ac:dyDescent="0.2">
      <c r="A154" s="1" t="s">
        <v>668</v>
      </c>
      <c r="B154" s="1" t="s">
        <v>668</v>
      </c>
      <c r="C154" s="1" t="s">
        <v>668</v>
      </c>
      <c r="D154" s="1" t="s">
        <v>78</v>
      </c>
      <c r="E154" s="3">
        <v>20057</v>
      </c>
      <c r="F154" s="1" t="s">
        <v>77</v>
      </c>
      <c r="G154" s="1" t="s">
        <v>78</v>
      </c>
      <c r="H154" s="4">
        <v>12.56</v>
      </c>
      <c r="I154" s="1" t="s">
        <v>83</v>
      </c>
      <c r="K154" s="1" t="s">
        <v>80</v>
      </c>
      <c r="N154" s="1" t="s">
        <v>41</v>
      </c>
      <c r="O154" s="1" t="s">
        <v>668</v>
      </c>
      <c r="P154" s="3">
        <v>113</v>
      </c>
      <c r="R154" s="1" t="s">
        <v>676</v>
      </c>
      <c r="S154" s="1" t="s">
        <v>44</v>
      </c>
      <c r="X154" s="1" t="s">
        <v>414</v>
      </c>
      <c r="AB154" s="4">
        <v>0</v>
      </c>
      <c r="AC154" s="4">
        <v>0</v>
      </c>
      <c r="AI154" s="9">
        <f t="shared" si="12"/>
        <v>44258</v>
      </c>
      <c r="AJ154" s="9">
        <f t="shared" si="13"/>
        <v>44242</v>
      </c>
      <c r="AK154" s="9">
        <f t="shared" si="14"/>
        <v>44272</v>
      </c>
      <c r="AL154" s="9">
        <f t="shared" si="15"/>
        <v>44272</v>
      </c>
      <c r="AM154" s="10">
        <f t="shared" si="16"/>
        <v>-14</v>
      </c>
      <c r="AN154" s="11">
        <f t="shared" si="17"/>
        <v>-175.84</v>
      </c>
    </row>
    <row r="155" spans="1:40" hidden="1" x14ac:dyDescent="0.2">
      <c r="A155" s="1" t="s">
        <v>668</v>
      </c>
      <c r="B155" s="1" t="s">
        <v>668</v>
      </c>
      <c r="C155" s="1" t="s">
        <v>668</v>
      </c>
      <c r="D155" s="1" t="s">
        <v>78</v>
      </c>
      <c r="E155" s="3">
        <v>20058</v>
      </c>
      <c r="F155" s="1" t="s">
        <v>77</v>
      </c>
      <c r="G155" s="1" t="s">
        <v>78</v>
      </c>
      <c r="H155" s="4">
        <v>59.24</v>
      </c>
      <c r="I155" s="1" t="s">
        <v>85</v>
      </c>
      <c r="K155" s="1" t="s">
        <v>86</v>
      </c>
      <c r="N155" s="1" t="s">
        <v>41</v>
      </c>
      <c r="O155" s="1" t="s">
        <v>668</v>
      </c>
      <c r="P155" s="3">
        <v>114</v>
      </c>
      <c r="R155" s="1" t="s">
        <v>677</v>
      </c>
      <c r="S155" s="1" t="s">
        <v>44</v>
      </c>
      <c r="X155" s="1" t="s">
        <v>414</v>
      </c>
      <c r="AB155" s="4">
        <v>0</v>
      </c>
      <c r="AC155" s="4">
        <v>0</v>
      </c>
      <c r="AI155" s="9">
        <f t="shared" si="12"/>
        <v>44258</v>
      </c>
      <c r="AJ155" s="9">
        <f t="shared" si="13"/>
        <v>44242</v>
      </c>
      <c r="AK155" s="9">
        <f t="shared" si="14"/>
        <v>44272</v>
      </c>
      <c r="AL155" s="9">
        <f t="shared" si="15"/>
        <v>44272</v>
      </c>
      <c r="AM155" s="10">
        <f t="shared" si="16"/>
        <v>-14</v>
      </c>
      <c r="AN155" s="11">
        <f t="shared" si="17"/>
        <v>-829.36</v>
      </c>
    </row>
    <row r="156" spans="1:40" hidden="1" x14ac:dyDescent="0.2">
      <c r="A156" s="1" t="s">
        <v>668</v>
      </c>
      <c r="B156" s="1" t="s">
        <v>668</v>
      </c>
      <c r="C156" s="1" t="s">
        <v>668</v>
      </c>
      <c r="D156" s="1" t="s">
        <v>78</v>
      </c>
      <c r="E156" s="3">
        <v>20059</v>
      </c>
      <c r="F156" s="1" t="s">
        <v>77</v>
      </c>
      <c r="G156" s="1" t="s">
        <v>78</v>
      </c>
      <c r="H156" s="4">
        <v>21</v>
      </c>
      <c r="I156" s="1" t="s">
        <v>88</v>
      </c>
      <c r="K156" s="1" t="s">
        <v>89</v>
      </c>
      <c r="N156" s="1" t="s">
        <v>41</v>
      </c>
      <c r="O156" s="1" t="s">
        <v>668</v>
      </c>
      <c r="P156" s="3">
        <v>115</v>
      </c>
      <c r="R156" s="1" t="s">
        <v>677</v>
      </c>
      <c r="S156" s="1" t="s">
        <v>44</v>
      </c>
      <c r="X156" s="1" t="s">
        <v>414</v>
      </c>
      <c r="AB156" s="4">
        <v>0</v>
      </c>
      <c r="AC156" s="4">
        <v>0</v>
      </c>
      <c r="AI156" s="9">
        <f t="shared" si="12"/>
        <v>44258</v>
      </c>
      <c r="AJ156" s="9">
        <f t="shared" si="13"/>
        <v>44242</v>
      </c>
      <c r="AK156" s="9">
        <f t="shared" si="14"/>
        <v>44272</v>
      </c>
      <c r="AL156" s="9">
        <f t="shared" si="15"/>
        <v>44272</v>
      </c>
      <c r="AM156" s="10">
        <f t="shared" si="16"/>
        <v>-14</v>
      </c>
      <c r="AN156" s="11">
        <f t="shared" si="17"/>
        <v>-294</v>
      </c>
    </row>
    <row r="157" spans="1:40" hidden="1" x14ac:dyDescent="0.2">
      <c r="A157" s="1" t="s">
        <v>668</v>
      </c>
      <c r="B157" s="1" t="s">
        <v>668</v>
      </c>
      <c r="C157" s="1" t="s">
        <v>668</v>
      </c>
      <c r="D157" s="1" t="s">
        <v>78</v>
      </c>
      <c r="E157" s="3">
        <v>20060</v>
      </c>
      <c r="F157" s="1" t="s">
        <v>77</v>
      </c>
      <c r="G157" s="1" t="s">
        <v>78</v>
      </c>
      <c r="H157" s="4">
        <v>193.46</v>
      </c>
      <c r="I157" s="1" t="s">
        <v>93</v>
      </c>
      <c r="K157" s="1" t="s">
        <v>89</v>
      </c>
      <c r="L157" s="1" t="s">
        <v>94</v>
      </c>
      <c r="M157" s="1" t="s">
        <v>95</v>
      </c>
      <c r="N157" s="1" t="s">
        <v>41</v>
      </c>
      <c r="O157" s="1" t="s">
        <v>668</v>
      </c>
      <c r="P157" s="3">
        <v>116</v>
      </c>
      <c r="R157" s="1" t="s">
        <v>678</v>
      </c>
      <c r="S157" s="1" t="s">
        <v>44</v>
      </c>
      <c r="X157" s="1" t="s">
        <v>414</v>
      </c>
      <c r="AB157" s="4">
        <v>0</v>
      </c>
      <c r="AC157" s="4">
        <v>0</v>
      </c>
      <c r="AI157" s="9">
        <f t="shared" si="12"/>
        <v>44258</v>
      </c>
      <c r="AJ157" s="9">
        <f t="shared" si="13"/>
        <v>44242</v>
      </c>
      <c r="AK157" s="9">
        <f t="shared" si="14"/>
        <v>44272</v>
      </c>
      <c r="AL157" s="9">
        <f t="shared" si="15"/>
        <v>44272</v>
      </c>
      <c r="AM157" s="10">
        <f t="shared" si="16"/>
        <v>-14</v>
      </c>
      <c r="AN157" s="11">
        <f t="shared" si="17"/>
        <v>-2708.44</v>
      </c>
    </row>
    <row r="158" spans="1:40" x14ac:dyDescent="0.2">
      <c r="A158" s="1" t="s">
        <v>679</v>
      </c>
      <c r="B158" s="1" t="s">
        <v>680</v>
      </c>
      <c r="C158" s="1" t="s">
        <v>680</v>
      </c>
      <c r="D158" s="1" t="s">
        <v>35</v>
      </c>
      <c r="E158" s="3">
        <v>13</v>
      </c>
      <c r="F158" s="1" t="s">
        <v>77</v>
      </c>
      <c r="G158" s="1" t="s">
        <v>681</v>
      </c>
      <c r="H158" s="4">
        <v>1398</v>
      </c>
      <c r="I158" s="1" t="s">
        <v>614</v>
      </c>
      <c r="J158" s="1" t="s">
        <v>615</v>
      </c>
      <c r="K158" s="1" t="s">
        <v>102</v>
      </c>
      <c r="L158" s="1" t="s">
        <v>616</v>
      </c>
      <c r="M158" s="1" t="s">
        <v>617</v>
      </c>
      <c r="N158" s="1" t="s">
        <v>41</v>
      </c>
      <c r="O158" s="1" t="s">
        <v>682</v>
      </c>
      <c r="P158" s="3">
        <v>121</v>
      </c>
      <c r="R158" s="1" t="s">
        <v>683</v>
      </c>
      <c r="S158" s="1" t="s">
        <v>44</v>
      </c>
      <c r="V158" s="1" t="s">
        <v>65</v>
      </c>
      <c r="W158" s="1" t="s">
        <v>66</v>
      </c>
      <c r="X158" s="1" t="s">
        <v>680</v>
      </c>
      <c r="AB158" s="4">
        <v>1398</v>
      </c>
      <c r="AC158" s="4">
        <v>0</v>
      </c>
      <c r="AF158" s="1" t="s">
        <v>591</v>
      </c>
      <c r="AI158" s="9">
        <f t="shared" si="12"/>
        <v>44275</v>
      </c>
      <c r="AJ158" s="9">
        <f t="shared" si="13"/>
        <v>44246</v>
      </c>
      <c r="AK158" s="9">
        <f t="shared" si="14"/>
        <v>44276</v>
      </c>
      <c r="AL158" s="9">
        <f t="shared" si="15"/>
        <v>44276</v>
      </c>
      <c r="AM158" s="10">
        <f t="shared" si="16"/>
        <v>-17</v>
      </c>
      <c r="AN158" s="11">
        <f t="shared" si="17"/>
        <v>-23766</v>
      </c>
    </row>
    <row r="159" spans="1:40" x14ac:dyDescent="0.2">
      <c r="A159" s="1" t="s">
        <v>106</v>
      </c>
      <c r="B159" s="1" t="s">
        <v>98</v>
      </c>
      <c r="C159" s="1" t="s">
        <v>278</v>
      </c>
      <c r="D159" s="1" t="s">
        <v>35</v>
      </c>
      <c r="E159" s="3">
        <v>22</v>
      </c>
      <c r="F159" s="1" t="s">
        <v>36</v>
      </c>
      <c r="G159" s="1" t="s">
        <v>684</v>
      </c>
      <c r="H159" s="4">
        <v>25.2</v>
      </c>
      <c r="I159" s="1" t="s">
        <v>685</v>
      </c>
      <c r="J159" s="1" t="s">
        <v>686</v>
      </c>
      <c r="K159" s="1" t="s">
        <v>687</v>
      </c>
      <c r="L159" s="1" t="s">
        <v>688</v>
      </c>
      <c r="M159" s="1" t="s">
        <v>689</v>
      </c>
      <c r="N159" s="1" t="s">
        <v>41</v>
      </c>
      <c r="O159" s="1" t="s">
        <v>682</v>
      </c>
      <c r="P159" s="3">
        <v>123</v>
      </c>
      <c r="R159" s="1" t="s">
        <v>690</v>
      </c>
      <c r="S159" s="1" t="s">
        <v>44</v>
      </c>
      <c r="T159" s="1" t="s">
        <v>691</v>
      </c>
      <c r="V159" s="1" t="s">
        <v>237</v>
      </c>
      <c r="W159" s="1" t="s">
        <v>238</v>
      </c>
      <c r="X159" s="1" t="s">
        <v>138</v>
      </c>
      <c r="AB159" s="4">
        <v>25.2</v>
      </c>
      <c r="AC159" s="4">
        <v>5.54</v>
      </c>
      <c r="AF159" s="1" t="s">
        <v>692</v>
      </c>
      <c r="AI159" s="9">
        <f t="shared" si="12"/>
        <v>44227</v>
      </c>
      <c r="AJ159" s="9">
        <f t="shared" si="13"/>
        <v>44207</v>
      </c>
      <c r="AK159" s="9">
        <f t="shared" si="14"/>
        <v>44237</v>
      </c>
      <c r="AL159" s="9">
        <f t="shared" si="15"/>
        <v>44237</v>
      </c>
      <c r="AM159" s="10">
        <f t="shared" si="16"/>
        <v>22</v>
      </c>
      <c r="AN159" s="11">
        <f t="shared" si="17"/>
        <v>554.4</v>
      </c>
    </row>
    <row r="160" spans="1:40" x14ac:dyDescent="0.2">
      <c r="A160" s="1" t="s">
        <v>106</v>
      </c>
      <c r="B160" s="1" t="s">
        <v>98</v>
      </c>
      <c r="C160" s="1" t="s">
        <v>278</v>
      </c>
      <c r="D160" s="1" t="s">
        <v>35</v>
      </c>
      <c r="E160" s="3">
        <v>23</v>
      </c>
      <c r="F160" s="1" t="s">
        <v>36</v>
      </c>
      <c r="G160" s="1" t="s">
        <v>693</v>
      </c>
      <c r="H160" s="4">
        <v>5225.82</v>
      </c>
      <c r="I160" s="1" t="s">
        <v>685</v>
      </c>
      <c r="J160" s="1" t="s">
        <v>686</v>
      </c>
      <c r="K160" s="1" t="s">
        <v>687</v>
      </c>
      <c r="L160" s="1" t="s">
        <v>688</v>
      </c>
      <c r="M160" s="1" t="s">
        <v>689</v>
      </c>
      <c r="N160" s="1" t="s">
        <v>41</v>
      </c>
      <c r="O160" s="1" t="s">
        <v>682</v>
      </c>
      <c r="P160" s="3">
        <v>123</v>
      </c>
      <c r="R160" s="1" t="s">
        <v>694</v>
      </c>
      <c r="S160" s="1" t="s">
        <v>44</v>
      </c>
      <c r="T160" s="1" t="s">
        <v>691</v>
      </c>
      <c r="V160" s="1" t="s">
        <v>65</v>
      </c>
      <c r="W160" s="1" t="s">
        <v>66</v>
      </c>
      <c r="X160" s="1" t="s">
        <v>138</v>
      </c>
      <c r="AB160" s="4">
        <v>5225.82</v>
      </c>
      <c r="AC160" s="4">
        <v>1149.68</v>
      </c>
      <c r="AF160" s="1" t="s">
        <v>695</v>
      </c>
      <c r="AI160" s="9">
        <f t="shared" si="12"/>
        <v>44227</v>
      </c>
      <c r="AJ160" s="9">
        <f t="shared" si="13"/>
        <v>44207</v>
      </c>
      <c r="AK160" s="9">
        <f t="shared" si="14"/>
        <v>44237</v>
      </c>
      <c r="AL160" s="9">
        <f t="shared" si="15"/>
        <v>44237</v>
      </c>
      <c r="AM160" s="10">
        <f t="shared" si="16"/>
        <v>22</v>
      </c>
      <c r="AN160" s="11">
        <f t="shared" si="17"/>
        <v>114968.04</v>
      </c>
    </row>
    <row r="161" spans="1:40" x14ac:dyDescent="0.2">
      <c r="A161" s="1" t="s">
        <v>696</v>
      </c>
      <c r="B161" s="1" t="s">
        <v>98</v>
      </c>
      <c r="C161" s="1" t="s">
        <v>278</v>
      </c>
      <c r="D161" s="1" t="s">
        <v>35</v>
      </c>
      <c r="E161" s="3">
        <v>24</v>
      </c>
      <c r="F161" s="1" t="s">
        <v>36</v>
      </c>
      <c r="G161" s="1" t="s">
        <v>697</v>
      </c>
      <c r="H161" s="4">
        <v>10500</v>
      </c>
      <c r="I161" s="1" t="s">
        <v>685</v>
      </c>
      <c r="J161" s="1" t="s">
        <v>686</v>
      </c>
      <c r="K161" s="1" t="s">
        <v>687</v>
      </c>
      <c r="L161" s="1" t="s">
        <v>688</v>
      </c>
      <c r="M161" s="1" t="s">
        <v>689</v>
      </c>
      <c r="N161" s="1" t="s">
        <v>41</v>
      </c>
      <c r="O161" s="1" t="s">
        <v>682</v>
      </c>
      <c r="P161" s="3">
        <v>123</v>
      </c>
      <c r="R161" s="1" t="s">
        <v>698</v>
      </c>
      <c r="S161" s="1" t="s">
        <v>44</v>
      </c>
      <c r="T161" s="1" t="s">
        <v>691</v>
      </c>
      <c r="V161" s="1" t="s">
        <v>46</v>
      </c>
      <c r="W161" s="1" t="s">
        <v>47</v>
      </c>
      <c r="X161" s="1" t="s">
        <v>138</v>
      </c>
      <c r="AB161" s="4">
        <v>10500</v>
      </c>
      <c r="AC161" s="4">
        <v>0</v>
      </c>
      <c r="AF161" s="1" t="s">
        <v>67</v>
      </c>
      <c r="AI161" s="9">
        <f t="shared" si="12"/>
        <v>44256</v>
      </c>
      <c r="AJ161" s="9">
        <f t="shared" si="13"/>
        <v>44207</v>
      </c>
      <c r="AK161" s="9">
        <f t="shared" si="14"/>
        <v>44237</v>
      </c>
      <c r="AL161" s="9">
        <f t="shared" si="15"/>
        <v>44256</v>
      </c>
      <c r="AM161" s="10">
        <f t="shared" si="16"/>
        <v>3</v>
      </c>
      <c r="AN161" s="11">
        <f t="shared" si="17"/>
        <v>31500</v>
      </c>
    </row>
    <row r="162" spans="1:40" x14ac:dyDescent="0.2">
      <c r="A162" s="1" t="s">
        <v>359</v>
      </c>
      <c r="B162" s="1" t="s">
        <v>106</v>
      </c>
      <c r="C162" s="1" t="s">
        <v>385</v>
      </c>
      <c r="D162" s="1" t="s">
        <v>35</v>
      </c>
      <c r="E162" s="3">
        <v>48</v>
      </c>
      <c r="F162" s="1" t="s">
        <v>36</v>
      </c>
      <c r="G162" s="1" t="s">
        <v>699</v>
      </c>
      <c r="H162" s="4">
        <v>18.8</v>
      </c>
      <c r="I162" s="1" t="s">
        <v>685</v>
      </c>
      <c r="J162" s="1" t="s">
        <v>686</v>
      </c>
      <c r="K162" s="1" t="s">
        <v>687</v>
      </c>
      <c r="L162" s="1" t="s">
        <v>688</v>
      </c>
      <c r="M162" s="1" t="s">
        <v>689</v>
      </c>
      <c r="N162" s="1" t="s">
        <v>41</v>
      </c>
      <c r="O162" s="1" t="s">
        <v>682</v>
      </c>
      <c r="P162" s="3">
        <v>123</v>
      </c>
      <c r="R162" s="1" t="s">
        <v>700</v>
      </c>
      <c r="S162" s="1" t="s">
        <v>44</v>
      </c>
      <c r="T162" s="1" t="s">
        <v>691</v>
      </c>
      <c r="V162" s="1" t="s">
        <v>237</v>
      </c>
      <c r="W162" s="1" t="s">
        <v>238</v>
      </c>
      <c r="X162" s="1" t="s">
        <v>452</v>
      </c>
      <c r="AB162" s="4">
        <v>18.8</v>
      </c>
      <c r="AC162" s="4">
        <v>4.1399999999999997</v>
      </c>
      <c r="AF162" s="1" t="s">
        <v>692</v>
      </c>
      <c r="AI162" s="9">
        <f t="shared" si="12"/>
        <v>44255</v>
      </c>
      <c r="AJ162" s="9">
        <f t="shared" si="13"/>
        <v>44231</v>
      </c>
      <c r="AK162" s="9">
        <f t="shared" si="14"/>
        <v>44261</v>
      </c>
      <c r="AL162" s="9">
        <f t="shared" si="15"/>
        <v>44261</v>
      </c>
      <c r="AM162" s="10">
        <f t="shared" si="16"/>
        <v>-2</v>
      </c>
      <c r="AN162" s="11">
        <f t="shared" si="17"/>
        <v>-37.6</v>
      </c>
    </row>
    <row r="163" spans="1:40" x14ac:dyDescent="0.2">
      <c r="A163" s="1" t="s">
        <v>679</v>
      </c>
      <c r="B163" s="1" t="s">
        <v>603</v>
      </c>
      <c r="C163" s="1" t="s">
        <v>359</v>
      </c>
      <c r="D163" s="1" t="s">
        <v>35</v>
      </c>
      <c r="E163" s="3">
        <v>73</v>
      </c>
      <c r="F163" s="1" t="s">
        <v>36</v>
      </c>
      <c r="G163" s="1" t="s">
        <v>701</v>
      </c>
      <c r="H163" s="4">
        <v>2797.5</v>
      </c>
      <c r="I163" s="1" t="s">
        <v>702</v>
      </c>
      <c r="J163" s="1" t="s">
        <v>703</v>
      </c>
      <c r="K163" s="1" t="s">
        <v>704</v>
      </c>
      <c r="N163" s="1" t="s">
        <v>41</v>
      </c>
      <c r="O163" s="1" t="s">
        <v>682</v>
      </c>
      <c r="P163" s="3">
        <v>120</v>
      </c>
      <c r="R163" s="1" t="s">
        <v>705</v>
      </c>
      <c r="S163" s="1" t="s">
        <v>44</v>
      </c>
      <c r="T163" s="1" t="s">
        <v>706</v>
      </c>
      <c r="V163" s="1" t="s">
        <v>46</v>
      </c>
      <c r="W163" s="1" t="s">
        <v>47</v>
      </c>
      <c r="X163" s="1" t="s">
        <v>603</v>
      </c>
      <c r="AB163" s="4">
        <v>2797.5</v>
      </c>
      <c r="AC163" s="4">
        <v>615.45000000000005</v>
      </c>
      <c r="AF163" s="1" t="s">
        <v>707</v>
      </c>
      <c r="AI163" s="9">
        <f t="shared" si="12"/>
        <v>44275</v>
      </c>
      <c r="AJ163" s="9">
        <f t="shared" si="13"/>
        <v>44245</v>
      </c>
      <c r="AK163" s="9">
        <f t="shared" si="14"/>
        <v>44275</v>
      </c>
      <c r="AL163" s="9">
        <f t="shared" si="15"/>
        <v>44275</v>
      </c>
      <c r="AM163" s="10">
        <f t="shared" si="16"/>
        <v>-16</v>
      </c>
      <c r="AN163" s="11">
        <f t="shared" si="17"/>
        <v>-44760</v>
      </c>
    </row>
    <row r="164" spans="1:40" x14ac:dyDescent="0.2">
      <c r="A164" s="1" t="s">
        <v>142</v>
      </c>
      <c r="B164" s="1" t="s">
        <v>243</v>
      </c>
      <c r="C164" s="1" t="s">
        <v>386</v>
      </c>
      <c r="D164" s="1" t="s">
        <v>35</v>
      </c>
      <c r="E164" s="3">
        <v>537</v>
      </c>
      <c r="F164" s="1" t="s">
        <v>36</v>
      </c>
      <c r="G164" s="1" t="s">
        <v>708</v>
      </c>
      <c r="H164" s="4">
        <v>4712.2299999999996</v>
      </c>
      <c r="I164" s="1" t="s">
        <v>685</v>
      </c>
      <c r="J164" s="1" t="s">
        <v>686</v>
      </c>
      <c r="K164" s="1" t="s">
        <v>687</v>
      </c>
      <c r="L164" s="1" t="s">
        <v>688</v>
      </c>
      <c r="M164" s="1" t="s">
        <v>689</v>
      </c>
      <c r="N164" s="1" t="s">
        <v>41</v>
      </c>
      <c r="O164" s="1" t="s">
        <v>682</v>
      </c>
      <c r="P164" s="3">
        <v>123</v>
      </c>
      <c r="R164" s="1" t="s">
        <v>709</v>
      </c>
      <c r="S164" s="1" t="s">
        <v>44</v>
      </c>
      <c r="T164" s="1" t="s">
        <v>691</v>
      </c>
      <c r="V164" s="1" t="s">
        <v>65</v>
      </c>
      <c r="W164" s="1" t="s">
        <v>66</v>
      </c>
      <c r="X164" s="1" t="s">
        <v>69</v>
      </c>
      <c r="AB164" s="4">
        <v>4712.2299999999996</v>
      </c>
      <c r="AC164" s="4">
        <v>1036.69</v>
      </c>
      <c r="AF164" s="1" t="s">
        <v>710</v>
      </c>
      <c r="AI164" s="9">
        <f t="shared" si="12"/>
        <v>44165</v>
      </c>
      <c r="AJ164" s="9">
        <f t="shared" si="13"/>
        <v>44147</v>
      </c>
      <c r="AK164" s="9">
        <f t="shared" si="14"/>
        <v>44177</v>
      </c>
      <c r="AL164" s="9">
        <f t="shared" si="15"/>
        <v>44177</v>
      </c>
      <c r="AM164" s="10">
        <f t="shared" si="16"/>
        <v>82</v>
      </c>
      <c r="AN164" s="11">
        <f t="shared" si="17"/>
        <v>386402.86</v>
      </c>
    </row>
    <row r="165" spans="1:40" x14ac:dyDescent="0.2">
      <c r="A165" s="1" t="s">
        <v>157</v>
      </c>
      <c r="B165" s="1" t="s">
        <v>142</v>
      </c>
      <c r="C165" s="1" t="s">
        <v>98</v>
      </c>
      <c r="D165" s="1" t="s">
        <v>35</v>
      </c>
      <c r="E165" s="3">
        <v>597</v>
      </c>
      <c r="F165" s="1" t="s">
        <v>36</v>
      </c>
      <c r="G165" s="1" t="s">
        <v>711</v>
      </c>
      <c r="H165" s="4">
        <v>3479.86</v>
      </c>
      <c r="I165" s="1" t="s">
        <v>685</v>
      </c>
      <c r="J165" s="1" t="s">
        <v>686</v>
      </c>
      <c r="K165" s="1" t="s">
        <v>687</v>
      </c>
      <c r="L165" s="1" t="s">
        <v>688</v>
      </c>
      <c r="M165" s="1" t="s">
        <v>689</v>
      </c>
      <c r="N165" s="1" t="s">
        <v>41</v>
      </c>
      <c r="O165" s="1" t="s">
        <v>682</v>
      </c>
      <c r="P165" s="3">
        <v>122</v>
      </c>
      <c r="R165" s="1" t="s">
        <v>712</v>
      </c>
      <c r="S165" s="1" t="s">
        <v>44</v>
      </c>
      <c r="T165" s="1" t="s">
        <v>713</v>
      </c>
      <c r="V165" s="1" t="s">
        <v>65</v>
      </c>
      <c r="W165" s="1" t="s">
        <v>66</v>
      </c>
      <c r="X165" s="1" t="s">
        <v>276</v>
      </c>
      <c r="AB165" s="4">
        <v>3479.86</v>
      </c>
      <c r="AC165" s="4">
        <v>765.57</v>
      </c>
      <c r="AF165" s="1" t="s">
        <v>710</v>
      </c>
      <c r="AI165" s="9">
        <f t="shared" si="12"/>
        <v>44225</v>
      </c>
      <c r="AJ165" s="9">
        <f t="shared" si="13"/>
        <v>44176</v>
      </c>
      <c r="AK165" s="9">
        <f t="shared" si="14"/>
        <v>44206</v>
      </c>
      <c r="AL165" s="9">
        <f t="shared" si="15"/>
        <v>44225</v>
      </c>
      <c r="AM165" s="10">
        <f t="shared" si="16"/>
        <v>34</v>
      </c>
      <c r="AN165" s="11">
        <f t="shared" si="17"/>
        <v>118315.24</v>
      </c>
    </row>
    <row r="166" spans="1:40" x14ac:dyDescent="0.2">
      <c r="A166" s="1" t="s">
        <v>157</v>
      </c>
      <c r="B166" s="1" t="s">
        <v>142</v>
      </c>
      <c r="C166" s="1" t="s">
        <v>98</v>
      </c>
      <c r="D166" s="1" t="s">
        <v>35</v>
      </c>
      <c r="E166" s="3">
        <v>598</v>
      </c>
      <c r="F166" s="1" t="s">
        <v>36</v>
      </c>
      <c r="G166" s="1" t="s">
        <v>714</v>
      </c>
      <c r="H166" s="4">
        <v>161.16</v>
      </c>
      <c r="I166" s="1" t="s">
        <v>685</v>
      </c>
      <c r="J166" s="1" t="s">
        <v>686</v>
      </c>
      <c r="K166" s="1" t="s">
        <v>687</v>
      </c>
      <c r="L166" s="1" t="s">
        <v>688</v>
      </c>
      <c r="M166" s="1" t="s">
        <v>689</v>
      </c>
      <c r="N166" s="1" t="s">
        <v>41</v>
      </c>
      <c r="O166" s="1" t="s">
        <v>682</v>
      </c>
      <c r="P166" s="3">
        <v>122</v>
      </c>
      <c r="R166" s="1" t="s">
        <v>715</v>
      </c>
      <c r="S166" s="1" t="s">
        <v>44</v>
      </c>
      <c r="T166" s="1" t="s">
        <v>713</v>
      </c>
      <c r="V166" s="1" t="s">
        <v>65</v>
      </c>
      <c r="W166" s="1" t="s">
        <v>66</v>
      </c>
      <c r="X166" s="1" t="s">
        <v>276</v>
      </c>
      <c r="AB166" s="4">
        <v>161.16</v>
      </c>
      <c r="AC166" s="4">
        <v>35.46</v>
      </c>
      <c r="AF166" s="1" t="s">
        <v>716</v>
      </c>
      <c r="AI166" s="9">
        <f t="shared" si="12"/>
        <v>44225</v>
      </c>
      <c r="AJ166" s="9">
        <f t="shared" si="13"/>
        <v>44176</v>
      </c>
      <c r="AK166" s="9">
        <f t="shared" si="14"/>
        <v>44206</v>
      </c>
      <c r="AL166" s="9">
        <f t="shared" si="15"/>
        <v>44225</v>
      </c>
      <c r="AM166" s="10">
        <f t="shared" si="16"/>
        <v>34</v>
      </c>
      <c r="AN166" s="11">
        <f t="shared" si="17"/>
        <v>5479.44</v>
      </c>
    </row>
    <row r="167" spans="1:40" x14ac:dyDescent="0.2">
      <c r="A167" s="1" t="s">
        <v>98</v>
      </c>
      <c r="B167" s="1" t="s">
        <v>142</v>
      </c>
      <c r="C167" s="1" t="s">
        <v>98</v>
      </c>
      <c r="D167" s="1" t="s">
        <v>35</v>
      </c>
      <c r="E167" s="3">
        <v>610</v>
      </c>
      <c r="F167" s="1" t="s">
        <v>36</v>
      </c>
      <c r="G167" s="1" t="s">
        <v>717</v>
      </c>
      <c r="H167" s="4">
        <v>4835.2299999999996</v>
      </c>
      <c r="I167" s="1" t="s">
        <v>685</v>
      </c>
      <c r="J167" s="1" t="s">
        <v>686</v>
      </c>
      <c r="K167" s="1" t="s">
        <v>687</v>
      </c>
      <c r="L167" s="1" t="s">
        <v>688</v>
      </c>
      <c r="M167" s="1" t="s">
        <v>689</v>
      </c>
      <c r="N167" s="1" t="s">
        <v>41</v>
      </c>
      <c r="O167" s="1" t="s">
        <v>682</v>
      </c>
      <c r="P167" s="3">
        <v>123</v>
      </c>
      <c r="R167" s="1" t="s">
        <v>718</v>
      </c>
      <c r="S167" s="1" t="s">
        <v>44</v>
      </c>
      <c r="T167" s="1" t="s">
        <v>691</v>
      </c>
      <c r="V167" s="1" t="s">
        <v>65</v>
      </c>
      <c r="W167" s="1" t="s">
        <v>66</v>
      </c>
      <c r="X167" s="1" t="s">
        <v>276</v>
      </c>
      <c r="AB167" s="4">
        <v>4835.2299999999996</v>
      </c>
      <c r="AC167" s="4">
        <v>1063.75</v>
      </c>
      <c r="AF167" s="1" t="s">
        <v>710</v>
      </c>
      <c r="AI167" s="9">
        <f t="shared" si="12"/>
        <v>44196</v>
      </c>
      <c r="AJ167" s="9">
        <f t="shared" si="13"/>
        <v>44176</v>
      </c>
      <c r="AK167" s="9">
        <f t="shared" si="14"/>
        <v>44206</v>
      </c>
      <c r="AL167" s="9">
        <f t="shared" si="15"/>
        <v>44206</v>
      </c>
      <c r="AM167" s="10">
        <f t="shared" si="16"/>
        <v>53</v>
      </c>
      <c r="AN167" s="11">
        <f t="shared" si="17"/>
        <v>256267.18999999997</v>
      </c>
    </row>
    <row r="168" spans="1:40" x14ac:dyDescent="0.2">
      <c r="A168" s="1" t="s">
        <v>98</v>
      </c>
      <c r="B168" s="1" t="s">
        <v>142</v>
      </c>
      <c r="C168" s="1" t="s">
        <v>98</v>
      </c>
      <c r="D168" s="1" t="s">
        <v>35</v>
      </c>
      <c r="E168" s="3">
        <v>611</v>
      </c>
      <c r="F168" s="1" t="s">
        <v>36</v>
      </c>
      <c r="G168" s="1" t="s">
        <v>719</v>
      </c>
      <c r="H168" s="4">
        <v>54.3</v>
      </c>
      <c r="I168" s="1" t="s">
        <v>685</v>
      </c>
      <c r="J168" s="1" t="s">
        <v>686</v>
      </c>
      <c r="K168" s="1" t="s">
        <v>687</v>
      </c>
      <c r="L168" s="1" t="s">
        <v>688</v>
      </c>
      <c r="M168" s="1" t="s">
        <v>689</v>
      </c>
      <c r="N168" s="1" t="s">
        <v>41</v>
      </c>
      <c r="O168" s="1" t="s">
        <v>682</v>
      </c>
      <c r="P168" s="3">
        <v>123</v>
      </c>
      <c r="R168" s="1" t="s">
        <v>720</v>
      </c>
      <c r="S168" s="1" t="s">
        <v>44</v>
      </c>
      <c r="T168" s="1" t="s">
        <v>691</v>
      </c>
      <c r="V168" s="1" t="s">
        <v>237</v>
      </c>
      <c r="W168" s="1" t="s">
        <v>238</v>
      </c>
      <c r="X168" s="1" t="s">
        <v>276</v>
      </c>
      <c r="AB168" s="4">
        <v>54.3</v>
      </c>
      <c r="AC168" s="4">
        <v>11.95</v>
      </c>
      <c r="AF168" s="1" t="s">
        <v>692</v>
      </c>
      <c r="AI168" s="9">
        <f t="shared" si="12"/>
        <v>44196</v>
      </c>
      <c r="AJ168" s="9">
        <f t="shared" si="13"/>
        <v>44176</v>
      </c>
      <c r="AK168" s="9">
        <f t="shared" si="14"/>
        <v>44206</v>
      </c>
      <c r="AL168" s="9">
        <f t="shared" si="15"/>
        <v>44206</v>
      </c>
      <c r="AM168" s="10">
        <f t="shared" si="16"/>
        <v>53</v>
      </c>
      <c r="AN168" s="11">
        <f t="shared" si="17"/>
        <v>2877.8999999999996</v>
      </c>
    </row>
    <row r="169" spans="1:40" x14ac:dyDescent="0.2">
      <c r="A169" s="1" t="s">
        <v>442</v>
      </c>
      <c r="B169" s="1" t="s">
        <v>385</v>
      </c>
      <c r="C169" s="1" t="s">
        <v>414</v>
      </c>
      <c r="D169" s="1" t="s">
        <v>35</v>
      </c>
      <c r="E169" s="3">
        <v>10</v>
      </c>
      <c r="F169" s="1" t="s">
        <v>77</v>
      </c>
      <c r="G169" s="1" t="s">
        <v>721</v>
      </c>
      <c r="H169" s="4">
        <v>3789.78</v>
      </c>
      <c r="I169" s="1" t="s">
        <v>189</v>
      </c>
      <c r="J169" s="1" t="s">
        <v>190</v>
      </c>
      <c r="K169" s="1" t="s">
        <v>102</v>
      </c>
      <c r="N169" s="1" t="s">
        <v>41</v>
      </c>
      <c r="O169" s="1" t="s">
        <v>722</v>
      </c>
      <c r="P169" s="3">
        <v>125</v>
      </c>
      <c r="S169" s="1" t="s">
        <v>44</v>
      </c>
      <c r="V169" s="1" t="s">
        <v>46</v>
      </c>
      <c r="W169" s="1" t="s">
        <v>47</v>
      </c>
      <c r="X169" s="1" t="s">
        <v>442</v>
      </c>
      <c r="AB169" s="4">
        <v>3687.66</v>
      </c>
      <c r="AC169" s="4">
        <v>811.29</v>
      </c>
      <c r="AF169" s="1" t="s">
        <v>187</v>
      </c>
      <c r="AI169" s="9">
        <f t="shared" si="12"/>
        <v>44238</v>
      </c>
      <c r="AJ169" s="9">
        <f t="shared" si="13"/>
        <v>44238</v>
      </c>
      <c r="AK169" s="9">
        <f t="shared" si="14"/>
        <v>44268</v>
      </c>
      <c r="AL169" s="9">
        <f t="shared" si="15"/>
        <v>44268</v>
      </c>
      <c r="AM169" s="10">
        <f t="shared" si="16"/>
        <v>-8</v>
      </c>
      <c r="AN169" s="11">
        <f t="shared" si="17"/>
        <v>-30318.240000000002</v>
      </c>
    </row>
    <row r="170" spans="1:40" x14ac:dyDescent="0.2">
      <c r="A170" s="1" t="s">
        <v>442</v>
      </c>
      <c r="B170" s="1" t="s">
        <v>68</v>
      </c>
      <c r="C170" s="1" t="s">
        <v>278</v>
      </c>
      <c r="D170" s="1" t="s">
        <v>35</v>
      </c>
      <c r="E170" s="3">
        <v>21</v>
      </c>
      <c r="F170" s="1" t="s">
        <v>36</v>
      </c>
      <c r="G170" s="1" t="s">
        <v>723</v>
      </c>
      <c r="H170" s="4">
        <v>4796</v>
      </c>
      <c r="I170" s="1" t="s">
        <v>724</v>
      </c>
      <c r="J170" s="1" t="s">
        <v>725</v>
      </c>
      <c r="K170" s="1" t="s">
        <v>726</v>
      </c>
      <c r="N170" s="1" t="s">
        <v>41</v>
      </c>
      <c r="O170" s="1" t="s">
        <v>722</v>
      </c>
      <c r="P170" s="3">
        <v>126</v>
      </c>
      <c r="R170" s="1" t="s">
        <v>727</v>
      </c>
      <c r="S170" s="1" t="s">
        <v>44</v>
      </c>
      <c r="T170" s="1" t="s">
        <v>728</v>
      </c>
      <c r="V170" s="1" t="s">
        <v>46</v>
      </c>
      <c r="W170" s="1" t="s">
        <v>47</v>
      </c>
      <c r="X170" s="1" t="s">
        <v>217</v>
      </c>
      <c r="AB170" s="4">
        <v>4796</v>
      </c>
      <c r="AC170" s="4">
        <v>239.8</v>
      </c>
      <c r="AF170" s="1" t="s">
        <v>67</v>
      </c>
      <c r="AI170" s="9">
        <f t="shared" si="12"/>
        <v>44238</v>
      </c>
      <c r="AJ170" s="9">
        <f t="shared" si="13"/>
        <v>44209</v>
      </c>
      <c r="AK170" s="9">
        <f t="shared" si="14"/>
        <v>44239</v>
      </c>
      <c r="AL170" s="9">
        <f t="shared" si="15"/>
        <v>44239</v>
      </c>
      <c r="AM170" s="10">
        <f t="shared" si="16"/>
        <v>21</v>
      </c>
      <c r="AN170" s="11">
        <f t="shared" si="17"/>
        <v>100716</v>
      </c>
    </row>
    <row r="171" spans="1:40" x14ac:dyDescent="0.2">
      <c r="A171" s="1" t="s">
        <v>729</v>
      </c>
      <c r="B171" s="1" t="s">
        <v>273</v>
      </c>
      <c r="C171" s="1" t="s">
        <v>49</v>
      </c>
      <c r="D171" s="1" t="s">
        <v>35</v>
      </c>
      <c r="E171" s="3">
        <v>31</v>
      </c>
      <c r="F171" s="1" t="s">
        <v>36</v>
      </c>
      <c r="G171" s="1" t="s">
        <v>730</v>
      </c>
      <c r="H171" s="4">
        <v>2050.81</v>
      </c>
      <c r="I171" s="1" t="s">
        <v>417</v>
      </c>
      <c r="J171" s="1" t="s">
        <v>418</v>
      </c>
      <c r="K171" s="1" t="s">
        <v>282</v>
      </c>
      <c r="N171" s="1" t="s">
        <v>41</v>
      </c>
      <c r="O171" s="1" t="s">
        <v>722</v>
      </c>
      <c r="P171" s="3">
        <v>124</v>
      </c>
      <c r="R171" s="1" t="s">
        <v>731</v>
      </c>
      <c r="S171" s="1" t="s">
        <v>44</v>
      </c>
      <c r="T171" s="1" t="s">
        <v>420</v>
      </c>
      <c r="V171" s="1" t="s">
        <v>46</v>
      </c>
      <c r="W171" s="1" t="s">
        <v>47</v>
      </c>
      <c r="X171" s="1" t="s">
        <v>49</v>
      </c>
      <c r="AB171" s="4">
        <v>2050.81</v>
      </c>
      <c r="AC171" s="4">
        <v>451.18</v>
      </c>
      <c r="AF171" s="1" t="s">
        <v>76</v>
      </c>
      <c r="AI171" s="9">
        <f t="shared" si="12"/>
        <v>44274</v>
      </c>
      <c r="AJ171" s="9">
        <f t="shared" si="13"/>
        <v>44216</v>
      </c>
      <c r="AK171" s="9">
        <f t="shared" si="14"/>
        <v>44246</v>
      </c>
      <c r="AL171" s="9">
        <f t="shared" si="15"/>
        <v>44274</v>
      </c>
      <c r="AM171" s="10">
        <f t="shared" si="16"/>
        <v>-14</v>
      </c>
      <c r="AN171" s="11">
        <f t="shared" si="17"/>
        <v>-28711.34</v>
      </c>
    </row>
    <row r="172" spans="1:40" hidden="1" x14ac:dyDescent="0.2">
      <c r="A172" s="1" t="s">
        <v>732</v>
      </c>
      <c r="B172" s="1" t="s">
        <v>732</v>
      </c>
      <c r="C172" s="1" t="s">
        <v>732</v>
      </c>
      <c r="D172" s="1" t="s">
        <v>78</v>
      </c>
      <c r="E172" s="3">
        <v>20061</v>
      </c>
      <c r="F172" s="1" t="s">
        <v>77</v>
      </c>
      <c r="G172" s="1" t="s">
        <v>78</v>
      </c>
      <c r="H172" s="4">
        <v>1000</v>
      </c>
      <c r="I172" s="1" t="s">
        <v>733</v>
      </c>
      <c r="K172" s="1" t="s">
        <v>734</v>
      </c>
      <c r="N172" s="1" t="s">
        <v>735</v>
      </c>
      <c r="O172" s="1" t="s">
        <v>732</v>
      </c>
      <c r="P172" s="3">
        <v>127</v>
      </c>
      <c r="R172" s="1" t="s">
        <v>736</v>
      </c>
      <c r="S172" s="1" t="s">
        <v>44</v>
      </c>
      <c r="X172" s="1" t="s">
        <v>639</v>
      </c>
      <c r="AB172" s="4">
        <v>0</v>
      </c>
      <c r="AC172" s="4">
        <v>0</v>
      </c>
      <c r="AI172" s="9">
        <f t="shared" si="12"/>
        <v>44264</v>
      </c>
      <c r="AJ172" s="9">
        <f t="shared" si="13"/>
        <v>44250</v>
      </c>
      <c r="AK172" s="9">
        <f t="shared" si="14"/>
        <v>44280</v>
      </c>
      <c r="AL172" s="9">
        <f t="shared" si="15"/>
        <v>44280</v>
      </c>
      <c r="AM172" s="10">
        <f t="shared" si="16"/>
        <v>-16</v>
      </c>
      <c r="AN172" s="11">
        <f t="shared" si="17"/>
        <v>-16000</v>
      </c>
    </row>
    <row r="173" spans="1:40" hidden="1" x14ac:dyDescent="0.2">
      <c r="A173" s="1" t="s">
        <v>732</v>
      </c>
      <c r="B173" s="1" t="s">
        <v>732</v>
      </c>
      <c r="C173" s="1" t="s">
        <v>732</v>
      </c>
      <c r="D173" s="1" t="s">
        <v>78</v>
      </c>
      <c r="E173" s="3">
        <v>20062</v>
      </c>
      <c r="F173" s="1" t="s">
        <v>77</v>
      </c>
      <c r="G173" s="1" t="s">
        <v>78</v>
      </c>
      <c r="H173" s="4">
        <v>17500.66</v>
      </c>
      <c r="I173" s="1" t="s">
        <v>125</v>
      </c>
      <c r="K173" s="1" t="s">
        <v>102</v>
      </c>
      <c r="N173" s="1" t="s">
        <v>116</v>
      </c>
      <c r="O173" s="1" t="s">
        <v>732</v>
      </c>
      <c r="P173" s="3">
        <v>128</v>
      </c>
      <c r="R173" s="1" t="s">
        <v>737</v>
      </c>
      <c r="S173" s="1" t="s">
        <v>44</v>
      </c>
      <c r="X173" s="1" t="s">
        <v>639</v>
      </c>
      <c r="AB173" s="4">
        <v>0</v>
      </c>
      <c r="AC173" s="4">
        <v>0</v>
      </c>
      <c r="AI173" s="9">
        <f t="shared" si="12"/>
        <v>44264</v>
      </c>
      <c r="AJ173" s="9">
        <f t="shared" si="13"/>
        <v>44250</v>
      </c>
      <c r="AK173" s="9">
        <f t="shared" si="14"/>
        <v>44280</v>
      </c>
      <c r="AL173" s="9">
        <f t="shared" si="15"/>
        <v>44280</v>
      </c>
      <c r="AM173" s="10">
        <f t="shared" si="16"/>
        <v>-16</v>
      </c>
      <c r="AN173" s="11">
        <f t="shared" si="17"/>
        <v>-280010.56</v>
      </c>
    </row>
    <row r="174" spans="1:40" hidden="1" x14ac:dyDescent="0.2">
      <c r="A174" s="1" t="s">
        <v>732</v>
      </c>
      <c r="B174" s="1" t="s">
        <v>732</v>
      </c>
      <c r="C174" s="1" t="s">
        <v>732</v>
      </c>
      <c r="D174" s="1" t="s">
        <v>78</v>
      </c>
      <c r="E174" s="3">
        <v>20063</v>
      </c>
      <c r="F174" s="1" t="s">
        <v>77</v>
      </c>
      <c r="G174" s="1" t="s">
        <v>78</v>
      </c>
      <c r="H174" s="4">
        <v>182.37</v>
      </c>
      <c r="I174" s="1" t="s">
        <v>115</v>
      </c>
      <c r="K174" s="1" t="s">
        <v>102</v>
      </c>
      <c r="N174" s="1" t="s">
        <v>116</v>
      </c>
      <c r="O174" s="1" t="s">
        <v>732</v>
      </c>
      <c r="P174" s="3">
        <v>129</v>
      </c>
      <c r="R174" s="1" t="s">
        <v>738</v>
      </c>
      <c r="S174" s="1" t="s">
        <v>44</v>
      </c>
      <c r="X174" s="1" t="s">
        <v>639</v>
      </c>
      <c r="AB174" s="4">
        <v>0</v>
      </c>
      <c r="AC174" s="4">
        <v>0</v>
      </c>
      <c r="AI174" s="9">
        <f t="shared" si="12"/>
        <v>44264</v>
      </c>
      <c r="AJ174" s="9">
        <f t="shared" si="13"/>
        <v>44250</v>
      </c>
      <c r="AK174" s="9">
        <f t="shared" si="14"/>
        <v>44280</v>
      </c>
      <c r="AL174" s="9">
        <f t="shared" si="15"/>
        <v>44280</v>
      </c>
      <c r="AM174" s="10">
        <f t="shared" si="16"/>
        <v>-16</v>
      </c>
      <c r="AN174" s="11">
        <f t="shared" si="17"/>
        <v>-2917.92</v>
      </c>
    </row>
    <row r="175" spans="1:40" hidden="1" x14ac:dyDescent="0.2">
      <c r="A175" s="1" t="s">
        <v>732</v>
      </c>
      <c r="B175" s="1" t="s">
        <v>732</v>
      </c>
      <c r="C175" s="1" t="s">
        <v>732</v>
      </c>
      <c r="D175" s="1" t="s">
        <v>78</v>
      </c>
      <c r="E175" s="3">
        <v>20064</v>
      </c>
      <c r="F175" s="1" t="s">
        <v>77</v>
      </c>
      <c r="G175" s="1" t="s">
        <v>78</v>
      </c>
      <c r="H175" s="4">
        <v>2028.18</v>
      </c>
      <c r="I175" s="1" t="s">
        <v>115</v>
      </c>
      <c r="K175" s="1" t="s">
        <v>102</v>
      </c>
      <c r="N175" s="1" t="s">
        <v>116</v>
      </c>
      <c r="O175" s="1" t="s">
        <v>732</v>
      </c>
      <c r="P175" s="3">
        <v>129</v>
      </c>
      <c r="R175" s="1" t="s">
        <v>739</v>
      </c>
      <c r="S175" s="1" t="s">
        <v>44</v>
      </c>
      <c r="X175" s="1" t="s">
        <v>639</v>
      </c>
      <c r="AB175" s="4">
        <v>0</v>
      </c>
      <c r="AC175" s="4">
        <v>0</v>
      </c>
      <c r="AI175" s="9">
        <f t="shared" si="12"/>
        <v>44264</v>
      </c>
      <c r="AJ175" s="9">
        <f t="shared" si="13"/>
        <v>44250</v>
      </c>
      <c r="AK175" s="9">
        <f t="shared" si="14"/>
        <v>44280</v>
      </c>
      <c r="AL175" s="9">
        <f t="shared" si="15"/>
        <v>44280</v>
      </c>
      <c r="AM175" s="10">
        <f t="shared" si="16"/>
        <v>-16</v>
      </c>
      <c r="AN175" s="11">
        <f t="shared" si="17"/>
        <v>-32450.880000000001</v>
      </c>
    </row>
    <row r="176" spans="1:40" hidden="1" x14ac:dyDescent="0.2">
      <c r="A176" s="1" t="s">
        <v>732</v>
      </c>
      <c r="B176" s="1" t="s">
        <v>732</v>
      </c>
      <c r="C176" s="1" t="s">
        <v>732</v>
      </c>
      <c r="D176" s="1" t="s">
        <v>78</v>
      </c>
      <c r="E176" s="3">
        <v>20065</v>
      </c>
      <c r="F176" s="1" t="s">
        <v>77</v>
      </c>
      <c r="G176" s="1" t="s">
        <v>78</v>
      </c>
      <c r="H176" s="4">
        <v>190.97</v>
      </c>
      <c r="I176" s="1" t="s">
        <v>119</v>
      </c>
      <c r="K176" s="1" t="s">
        <v>102</v>
      </c>
      <c r="N176" s="1" t="s">
        <v>116</v>
      </c>
      <c r="O176" s="1" t="s">
        <v>732</v>
      </c>
      <c r="P176" s="3">
        <v>130</v>
      </c>
      <c r="R176" s="1" t="s">
        <v>740</v>
      </c>
      <c r="S176" s="1" t="s">
        <v>44</v>
      </c>
      <c r="X176" s="1" t="s">
        <v>639</v>
      </c>
      <c r="AB176" s="4">
        <v>0</v>
      </c>
      <c r="AC176" s="4">
        <v>0</v>
      </c>
      <c r="AI176" s="9">
        <f t="shared" si="12"/>
        <v>44264</v>
      </c>
      <c r="AJ176" s="9">
        <f t="shared" si="13"/>
        <v>44250</v>
      </c>
      <c r="AK176" s="9">
        <f t="shared" si="14"/>
        <v>44280</v>
      </c>
      <c r="AL176" s="9">
        <f t="shared" si="15"/>
        <v>44280</v>
      </c>
      <c r="AM176" s="10">
        <f t="shared" si="16"/>
        <v>-16</v>
      </c>
      <c r="AN176" s="11">
        <f t="shared" si="17"/>
        <v>-3055.52</v>
      </c>
    </row>
    <row r="177" spans="1:40" hidden="1" x14ac:dyDescent="0.2">
      <c r="A177" s="1" t="s">
        <v>732</v>
      </c>
      <c r="B177" s="1" t="s">
        <v>732</v>
      </c>
      <c r="C177" s="1" t="s">
        <v>732</v>
      </c>
      <c r="D177" s="1" t="s">
        <v>78</v>
      </c>
      <c r="E177" s="3">
        <v>20066</v>
      </c>
      <c r="F177" s="1" t="s">
        <v>77</v>
      </c>
      <c r="G177" s="1" t="s">
        <v>78</v>
      </c>
      <c r="H177" s="4">
        <v>8.8699999999999992</v>
      </c>
      <c r="I177" s="1" t="s">
        <v>121</v>
      </c>
      <c r="K177" s="1" t="s">
        <v>102</v>
      </c>
      <c r="N177" s="1" t="s">
        <v>116</v>
      </c>
      <c r="O177" s="1" t="s">
        <v>732</v>
      </c>
      <c r="P177" s="3">
        <v>131</v>
      </c>
      <c r="R177" s="1" t="s">
        <v>741</v>
      </c>
      <c r="S177" s="1" t="s">
        <v>44</v>
      </c>
      <c r="X177" s="1" t="s">
        <v>639</v>
      </c>
      <c r="AB177" s="4">
        <v>0</v>
      </c>
      <c r="AC177" s="4">
        <v>0</v>
      </c>
      <c r="AI177" s="9">
        <f t="shared" si="12"/>
        <v>44264</v>
      </c>
      <c r="AJ177" s="9">
        <f t="shared" si="13"/>
        <v>44250</v>
      </c>
      <c r="AK177" s="9">
        <f t="shared" si="14"/>
        <v>44280</v>
      </c>
      <c r="AL177" s="9">
        <f t="shared" si="15"/>
        <v>44280</v>
      </c>
      <c r="AM177" s="10">
        <f t="shared" si="16"/>
        <v>-16</v>
      </c>
      <c r="AN177" s="11">
        <f t="shared" si="17"/>
        <v>-141.91999999999999</v>
      </c>
    </row>
    <row r="178" spans="1:40" hidden="1" x14ac:dyDescent="0.2">
      <c r="A178" s="1" t="s">
        <v>732</v>
      </c>
      <c r="B178" s="1" t="s">
        <v>732</v>
      </c>
      <c r="C178" s="1" t="s">
        <v>732</v>
      </c>
      <c r="D178" s="1" t="s">
        <v>78</v>
      </c>
      <c r="E178" s="3">
        <v>20067</v>
      </c>
      <c r="F178" s="1" t="s">
        <v>77</v>
      </c>
      <c r="G178" s="1" t="s">
        <v>78</v>
      </c>
      <c r="H178" s="4">
        <v>110</v>
      </c>
      <c r="I178" s="1" t="s">
        <v>123</v>
      </c>
      <c r="K178" s="1" t="s">
        <v>102</v>
      </c>
      <c r="N178" s="1" t="s">
        <v>116</v>
      </c>
      <c r="O178" s="1" t="s">
        <v>732</v>
      </c>
      <c r="P178" s="3">
        <v>132</v>
      </c>
      <c r="R178" s="1" t="s">
        <v>742</v>
      </c>
      <c r="S178" s="1" t="s">
        <v>44</v>
      </c>
      <c r="X178" s="1" t="s">
        <v>639</v>
      </c>
      <c r="AB178" s="4">
        <v>0</v>
      </c>
      <c r="AC178" s="4">
        <v>0</v>
      </c>
      <c r="AI178" s="9">
        <f t="shared" si="12"/>
        <v>44264</v>
      </c>
      <c r="AJ178" s="9">
        <f t="shared" si="13"/>
        <v>44250</v>
      </c>
      <c r="AK178" s="9">
        <f t="shared" si="14"/>
        <v>44280</v>
      </c>
      <c r="AL178" s="9">
        <f t="shared" si="15"/>
        <v>44280</v>
      </c>
      <c r="AM178" s="10">
        <f t="shared" si="16"/>
        <v>-16</v>
      </c>
      <c r="AN178" s="11">
        <f t="shared" si="17"/>
        <v>-1760</v>
      </c>
    </row>
    <row r="179" spans="1:40" hidden="1" x14ac:dyDescent="0.2">
      <c r="A179" s="1" t="s">
        <v>732</v>
      </c>
      <c r="B179" s="1" t="s">
        <v>732</v>
      </c>
      <c r="C179" s="1" t="s">
        <v>732</v>
      </c>
      <c r="D179" s="1" t="s">
        <v>78</v>
      </c>
      <c r="E179" s="3">
        <v>20068</v>
      </c>
      <c r="F179" s="1" t="s">
        <v>77</v>
      </c>
      <c r="G179" s="1" t="s">
        <v>78</v>
      </c>
      <c r="H179" s="4">
        <v>26</v>
      </c>
      <c r="I179" s="1" t="s">
        <v>125</v>
      </c>
      <c r="K179" s="1" t="s">
        <v>102</v>
      </c>
      <c r="N179" s="1" t="s">
        <v>116</v>
      </c>
      <c r="O179" s="1" t="s">
        <v>732</v>
      </c>
      <c r="P179" s="3">
        <v>133</v>
      </c>
      <c r="R179" s="1" t="s">
        <v>743</v>
      </c>
      <c r="S179" s="1" t="s">
        <v>44</v>
      </c>
      <c r="X179" s="1" t="s">
        <v>639</v>
      </c>
      <c r="AB179" s="4">
        <v>0</v>
      </c>
      <c r="AC179" s="4">
        <v>0</v>
      </c>
      <c r="AI179" s="9">
        <f t="shared" si="12"/>
        <v>44264</v>
      </c>
      <c r="AJ179" s="9">
        <f t="shared" si="13"/>
        <v>44250</v>
      </c>
      <c r="AK179" s="9">
        <f t="shared" si="14"/>
        <v>44280</v>
      </c>
      <c r="AL179" s="9">
        <f t="shared" si="15"/>
        <v>44280</v>
      </c>
      <c r="AM179" s="10">
        <f t="shared" si="16"/>
        <v>-16</v>
      </c>
      <c r="AN179" s="11">
        <f t="shared" si="17"/>
        <v>-416</v>
      </c>
    </row>
    <row r="180" spans="1:40" hidden="1" x14ac:dyDescent="0.2">
      <c r="A180" s="1" t="s">
        <v>732</v>
      </c>
      <c r="B180" s="1" t="s">
        <v>732</v>
      </c>
      <c r="C180" s="1" t="s">
        <v>732</v>
      </c>
      <c r="D180" s="1" t="s">
        <v>78</v>
      </c>
      <c r="E180" s="3">
        <v>20069</v>
      </c>
      <c r="F180" s="1" t="s">
        <v>77</v>
      </c>
      <c r="G180" s="1" t="s">
        <v>78</v>
      </c>
      <c r="H180" s="4">
        <v>370.76</v>
      </c>
      <c r="I180" s="1" t="s">
        <v>127</v>
      </c>
      <c r="K180" s="1" t="s">
        <v>102</v>
      </c>
      <c r="N180" s="1" t="s">
        <v>116</v>
      </c>
      <c r="O180" s="1" t="s">
        <v>732</v>
      </c>
      <c r="P180" s="3">
        <v>134</v>
      </c>
      <c r="R180" s="1" t="s">
        <v>744</v>
      </c>
      <c r="S180" s="1" t="s">
        <v>44</v>
      </c>
      <c r="X180" s="1" t="s">
        <v>639</v>
      </c>
      <c r="AB180" s="4">
        <v>0</v>
      </c>
      <c r="AC180" s="4">
        <v>0</v>
      </c>
      <c r="AI180" s="9">
        <f t="shared" si="12"/>
        <v>44264</v>
      </c>
      <c r="AJ180" s="9">
        <f t="shared" si="13"/>
        <v>44250</v>
      </c>
      <c r="AK180" s="9">
        <f t="shared" si="14"/>
        <v>44280</v>
      </c>
      <c r="AL180" s="9">
        <f t="shared" si="15"/>
        <v>44280</v>
      </c>
      <c r="AM180" s="10">
        <f t="shared" si="16"/>
        <v>-16</v>
      </c>
      <c r="AN180" s="11">
        <f t="shared" si="17"/>
        <v>-5932.16</v>
      </c>
    </row>
    <row r="181" spans="1:40" hidden="1" x14ac:dyDescent="0.2">
      <c r="A181" s="1" t="s">
        <v>732</v>
      </c>
      <c r="B181" s="1" t="s">
        <v>732</v>
      </c>
      <c r="C181" s="1" t="s">
        <v>732</v>
      </c>
      <c r="D181" s="1" t="s">
        <v>78</v>
      </c>
      <c r="E181" s="3">
        <v>20070</v>
      </c>
      <c r="F181" s="1" t="s">
        <v>77</v>
      </c>
      <c r="G181" s="1" t="s">
        <v>78</v>
      </c>
      <c r="H181" s="4">
        <v>9454.56</v>
      </c>
      <c r="I181" s="1" t="s">
        <v>127</v>
      </c>
      <c r="K181" s="1" t="s">
        <v>102</v>
      </c>
      <c r="N181" s="1" t="s">
        <v>116</v>
      </c>
      <c r="O181" s="1" t="s">
        <v>732</v>
      </c>
      <c r="P181" s="3">
        <v>135</v>
      </c>
      <c r="R181" s="1" t="s">
        <v>745</v>
      </c>
      <c r="S181" s="1" t="s">
        <v>44</v>
      </c>
      <c r="X181" s="1" t="s">
        <v>639</v>
      </c>
      <c r="AB181" s="4">
        <v>0</v>
      </c>
      <c r="AC181" s="4">
        <v>0</v>
      </c>
      <c r="AI181" s="9">
        <f t="shared" si="12"/>
        <v>44264</v>
      </c>
      <c r="AJ181" s="9">
        <f t="shared" si="13"/>
        <v>44250</v>
      </c>
      <c r="AK181" s="9">
        <f t="shared" si="14"/>
        <v>44280</v>
      </c>
      <c r="AL181" s="9">
        <f t="shared" si="15"/>
        <v>44280</v>
      </c>
      <c r="AM181" s="10">
        <f t="shared" si="16"/>
        <v>-16</v>
      </c>
      <c r="AN181" s="11">
        <f t="shared" si="17"/>
        <v>-151272.95999999999</v>
      </c>
    </row>
    <row r="182" spans="1:40" hidden="1" x14ac:dyDescent="0.2">
      <c r="A182" s="1" t="s">
        <v>732</v>
      </c>
      <c r="B182" s="1" t="s">
        <v>732</v>
      </c>
      <c r="C182" s="1" t="s">
        <v>732</v>
      </c>
      <c r="D182" s="1" t="s">
        <v>78</v>
      </c>
      <c r="E182" s="3">
        <v>20071</v>
      </c>
      <c r="F182" s="1" t="s">
        <v>77</v>
      </c>
      <c r="G182" s="1" t="s">
        <v>78</v>
      </c>
      <c r="H182" s="4">
        <v>4569.75</v>
      </c>
      <c r="I182" s="1" t="s">
        <v>130</v>
      </c>
      <c r="K182" s="1" t="s">
        <v>131</v>
      </c>
      <c r="N182" s="1" t="s">
        <v>116</v>
      </c>
      <c r="O182" s="1" t="s">
        <v>732</v>
      </c>
      <c r="P182" s="3">
        <v>136</v>
      </c>
      <c r="R182" s="1" t="s">
        <v>746</v>
      </c>
      <c r="S182" s="1" t="s">
        <v>44</v>
      </c>
      <c r="X182" s="1" t="s">
        <v>639</v>
      </c>
      <c r="AB182" s="4">
        <v>0</v>
      </c>
      <c r="AC182" s="4">
        <v>0</v>
      </c>
      <c r="AI182" s="9">
        <f t="shared" si="12"/>
        <v>44264</v>
      </c>
      <c r="AJ182" s="9">
        <f t="shared" si="13"/>
        <v>44250</v>
      </c>
      <c r="AK182" s="9">
        <f t="shared" si="14"/>
        <v>44280</v>
      </c>
      <c r="AL182" s="9">
        <f t="shared" si="15"/>
        <v>44280</v>
      </c>
      <c r="AM182" s="10">
        <f t="shared" si="16"/>
        <v>-16</v>
      </c>
      <c r="AN182" s="11">
        <f t="shared" si="17"/>
        <v>-73116</v>
      </c>
    </row>
    <row r="183" spans="1:40" x14ac:dyDescent="0.2">
      <c r="A183" s="1" t="s">
        <v>359</v>
      </c>
      <c r="B183" s="1" t="s">
        <v>133</v>
      </c>
      <c r="C183" s="1" t="s">
        <v>157</v>
      </c>
      <c r="D183" s="1" t="s">
        <v>35</v>
      </c>
      <c r="E183" s="3">
        <v>43</v>
      </c>
      <c r="F183" s="1" t="s">
        <v>36</v>
      </c>
      <c r="G183" s="1" t="s">
        <v>747</v>
      </c>
      <c r="H183" s="4">
        <v>1300</v>
      </c>
      <c r="I183" s="1" t="s">
        <v>748</v>
      </c>
      <c r="J183" s="1" t="s">
        <v>749</v>
      </c>
      <c r="K183" s="1" t="s">
        <v>102</v>
      </c>
      <c r="L183" s="1" t="s">
        <v>148</v>
      </c>
      <c r="M183" s="1" t="s">
        <v>750</v>
      </c>
      <c r="N183" s="1" t="s">
        <v>41</v>
      </c>
      <c r="O183" s="1" t="s">
        <v>751</v>
      </c>
      <c r="P183" s="3">
        <v>138</v>
      </c>
      <c r="R183" s="1" t="s">
        <v>752</v>
      </c>
      <c r="S183" s="1" t="s">
        <v>44</v>
      </c>
      <c r="T183" s="1" t="s">
        <v>753</v>
      </c>
      <c r="X183" s="1" t="s">
        <v>576</v>
      </c>
      <c r="AB183" s="4">
        <v>1300</v>
      </c>
      <c r="AC183" s="4">
        <v>286</v>
      </c>
      <c r="AF183" s="1" t="s">
        <v>754</v>
      </c>
      <c r="AI183" s="9">
        <f t="shared" si="12"/>
        <v>44255</v>
      </c>
      <c r="AJ183" s="9">
        <f t="shared" si="13"/>
        <v>44223</v>
      </c>
      <c r="AK183" s="9">
        <f t="shared" si="14"/>
        <v>44253</v>
      </c>
      <c r="AL183" s="9">
        <f t="shared" si="15"/>
        <v>44255</v>
      </c>
      <c r="AM183" s="10">
        <f t="shared" si="16"/>
        <v>10</v>
      </c>
      <c r="AN183" s="11">
        <f t="shared" si="17"/>
        <v>13000</v>
      </c>
    </row>
    <row r="184" spans="1:40" x14ac:dyDescent="0.2">
      <c r="A184" s="1" t="s">
        <v>585</v>
      </c>
      <c r="B184" s="1" t="s">
        <v>336</v>
      </c>
      <c r="C184" s="1" t="s">
        <v>336</v>
      </c>
      <c r="D184" s="1" t="s">
        <v>35</v>
      </c>
      <c r="E184" s="3">
        <v>547</v>
      </c>
      <c r="F184" s="1" t="s">
        <v>36</v>
      </c>
      <c r="G184" s="1" t="s">
        <v>755</v>
      </c>
      <c r="H184" s="4">
        <v>700</v>
      </c>
      <c r="I184" s="1" t="s">
        <v>756</v>
      </c>
      <c r="J184" s="1" t="s">
        <v>757</v>
      </c>
      <c r="K184" s="1" t="s">
        <v>102</v>
      </c>
      <c r="L184" s="1" t="s">
        <v>148</v>
      </c>
      <c r="M184" s="1" t="s">
        <v>750</v>
      </c>
      <c r="N184" s="1" t="s">
        <v>41</v>
      </c>
      <c r="O184" s="1" t="s">
        <v>751</v>
      </c>
      <c r="P184" s="3">
        <v>139</v>
      </c>
      <c r="R184" s="1" t="s">
        <v>758</v>
      </c>
      <c r="S184" s="1" t="s">
        <v>44</v>
      </c>
      <c r="T184" s="1" t="s">
        <v>753</v>
      </c>
      <c r="V184" s="1" t="s">
        <v>46</v>
      </c>
      <c r="W184" s="1" t="s">
        <v>47</v>
      </c>
      <c r="X184" s="1" t="s">
        <v>336</v>
      </c>
      <c r="AB184" s="4">
        <v>700</v>
      </c>
      <c r="AC184" s="4">
        <v>154</v>
      </c>
      <c r="AF184" s="1" t="s">
        <v>759</v>
      </c>
      <c r="AI184" s="9">
        <f t="shared" si="12"/>
        <v>44221</v>
      </c>
      <c r="AJ184" s="9">
        <f t="shared" si="13"/>
        <v>44160</v>
      </c>
      <c r="AK184" s="9">
        <f t="shared" si="14"/>
        <v>44190</v>
      </c>
      <c r="AL184" s="9">
        <f t="shared" si="15"/>
        <v>44221</v>
      </c>
      <c r="AM184" s="10">
        <f t="shared" si="16"/>
        <v>44</v>
      </c>
      <c r="AN184" s="11">
        <f t="shared" si="17"/>
        <v>30800</v>
      </c>
    </row>
    <row r="185" spans="1:40" x14ac:dyDescent="0.2">
      <c r="A185" s="1" t="s">
        <v>359</v>
      </c>
      <c r="B185" s="1" t="s">
        <v>318</v>
      </c>
      <c r="C185" s="1" t="s">
        <v>98</v>
      </c>
      <c r="D185" s="1" t="s">
        <v>35</v>
      </c>
      <c r="E185" s="3">
        <v>594</v>
      </c>
      <c r="F185" s="1" t="s">
        <v>36</v>
      </c>
      <c r="G185" s="1" t="s">
        <v>760</v>
      </c>
      <c r="H185" s="4">
        <v>2500</v>
      </c>
      <c r="I185" s="1" t="s">
        <v>756</v>
      </c>
      <c r="J185" s="1" t="s">
        <v>757</v>
      </c>
      <c r="K185" s="1" t="s">
        <v>102</v>
      </c>
      <c r="L185" s="1" t="s">
        <v>148</v>
      </c>
      <c r="M185" s="1" t="s">
        <v>750</v>
      </c>
      <c r="N185" s="1" t="s">
        <v>41</v>
      </c>
      <c r="O185" s="1" t="s">
        <v>751</v>
      </c>
      <c r="P185" s="3">
        <v>140</v>
      </c>
      <c r="R185" s="1" t="s">
        <v>761</v>
      </c>
      <c r="S185" s="1" t="s">
        <v>44</v>
      </c>
      <c r="T185" s="1" t="s">
        <v>753</v>
      </c>
      <c r="X185" s="1" t="s">
        <v>318</v>
      </c>
      <c r="AB185" s="4">
        <v>2500</v>
      </c>
      <c r="AC185" s="4">
        <v>550</v>
      </c>
      <c r="AF185" s="1" t="s">
        <v>754</v>
      </c>
      <c r="AI185" s="9">
        <f t="shared" si="12"/>
        <v>44255</v>
      </c>
      <c r="AJ185" s="9">
        <f t="shared" si="13"/>
        <v>44194</v>
      </c>
      <c r="AK185" s="9">
        <f t="shared" si="14"/>
        <v>44224</v>
      </c>
      <c r="AL185" s="9">
        <f t="shared" si="15"/>
        <v>44255</v>
      </c>
      <c r="AM185" s="10">
        <f t="shared" si="16"/>
        <v>10</v>
      </c>
      <c r="AN185" s="11">
        <f t="shared" si="17"/>
        <v>25000</v>
      </c>
    </row>
    <row r="186" spans="1:40" hidden="1" x14ac:dyDescent="0.2">
      <c r="A186" s="1" t="s">
        <v>751</v>
      </c>
      <c r="B186" s="1" t="s">
        <v>751</v>
      </c>
      <c r="C186" s="1" t="s">
        <v>751</v>
      </c>
      <c r="D186" s="1" t="s">
        <v>78</v>
      </c>
      <c r="E186" s="3">
        <v>20072</v>
      </c>
      <c r="F186" s="1" t="s">
        <v>77</v>
      </c>
      <c r="G186" s="1" t="s">
        <v>78</v>
      </c>
      <c r="H186" s="4">
        <v>9497.39</v>
      </c>
      <c r="I186" s="1" t="s">
        <v>127</v>
      </c>
      <c r="K186" s="1" t="s">
        <v>102</v>
      </c>
      <c r="N186" s="1" t="s">
        <v>116</v>
      </c>
      <c r="O186" s="1" t="s">
        <v>751</v>
      </c>
      <c r="P186" s="3">
        <v>137</v>
      </c>
      <c r="R186" s="1" t="s">
        <v>762</v>
      </c>
      <c r="S186" s="1" t="s">
        <v>44</v>
      </c>
      <c r="X186" s="1" t="s">
        <v>620</v>
      </c>
      <c r="AB186" s="4">
        <v>0</v>
      </c>
      <c r="AC186" s="4">
        <v>0</v>
      </c>
      <c r="AI186" s="9">
        <f t="shared" si="12"/>
        <v>44265</v>
      </c>
      <c r="AJ186" s="9">
        <f t="shared" si="13"/>
        <v>44254</v>
      </c>
      <c r="AK186" s="9">
        <f t="shared" si="14"/>
        <v>44284</v>
      </c>
      <c r="AL186" s="9">
        <f t="shared" si="15"/>
        <v>44284</v>
      </c>
      <c r="AM186" s="10">
        <f t="shared" si="16"/>
        <v>-19</v>
      </c>
      <c r="AN186" s="11">
        <f t="shared" si="17"/>
        <v>-180450.40999999997</v>
      </c>
    </row>
    <row r="187" spans="1:40" x14ac:dyDescent="0.2">
      <c r="A187" s="1" t="s">
        <v>359</v>
      </c>
      <c r="B187" s="1" t="s">
        <v>106</v>
      </c>
      <c r="C187" s="1" t="s">
        <v>385</v>
      </c>
      <c r="D187" s="1" t="s">
        <v>35</v>
      </c>
      <c r="E187" s="3">
        <v>46</v>
      </c>
      <c r="F187" s="1" t="s">
        <v>36</v>
      </c>
      <c r="G187" s="1" t="s">
        <v>188</v>
      </c>
      <c r="H187" s="4">
        <v>19.8</v>
      </c>
      <c r="I187" s="1" t="s">
        <v>145</v>
      </c>
      <c r="J187" s="1" t="s">
        <v>146</v>
      </c>
      <c r="K187" s="1" t="s">
        <v>147</v>
      </c>
      <c r="L187" s="1" t="s">
        <v>148</v>
      </c>
      <c r="M187" s="1" t="s">
        <v>149</v>
      </c>
      <c r="N187" s="1" t="s">
        <v>41</v>
      </c>
      <c r="O187" s="1" t="s">
        <v>666</v>
      </c>
      <c r="P187" s="3">
        <v>142</v>
      </c>
      <c r="R187" s="1" t="s">
        <v>763</v>
      </c>
      <c r="S187" s="1" t="s">
        <v>44</v>
      </c>
      <c r="T187" s="1" t="s">
        <v>151</v>
      </c>
      <c r="V187" s="1" t="s">
        <v>65</v>
      </c>
      <c r="W187" s="1" t="s">
        <v>66</v>
      </c>
      <c r="X187" s="1" t="s">
        <v>427</v>
      </c>
      <c r="AB187" s="4">
        <v>19.8</v>
      </c>
      <c r="AC187" s="4">
        <v>4.3600000000000003</v>
      </c>
      <c r="AF187" s="1" t="s">
        <v>152</v>
      </c>
      <c r="AI187" s="9">
        <f t="shared" si="12"/>
        <v>44255</v>
      </c>
      <c r="AJ187" s="9">
        <f t="shared" si="13"/>
        <v>44229</v>
      </c>
      <c r="AK187" s="9">
        <f t="shared" si="14"/>
        <v>44259</v>
      </c>
      <c r="AL187" s="9">
        <f t="shared" si="15"/>
        <v>44259</v>
      </c>
      <c r="AM187" s="10">
        <f t="shared" si="16"/>
        <v>7</v>
      </c>
      <c r="AN187" s="11">
        <f t="shared" si="17"/>
        <v>138.6</v>
      </c>
    </row>
    <row r="188" spans="1:40" x14ac:dyDescent="0.2">
      <c r="A188" s="1" t="s">
        <v>597</v>
      </c>
      <c r="B188" s="1" t="s">
        <v>655</v>
      </c>
      <c r="C188" s="1" t="s">
        <v>359</v>
      </c>
      <c r="D188" s="1" t="s">
        <v>35</v>
      </c>
      <c r="E188" s="3">
        <v>82</v>
      </c>
      <c r="F188" s="1" t="s">
        <v>36</v>
      </c>
      <c r="G188" s="1" t="s">
        <v>764</v>
      </c>
      <c r="H188" s="4">
        <v>46.74</v>
      </c>
      <c r="I188" s="1" t="s">
        <v>145</v>
      </c>
      <c r="J188" s="1" t="s">
        <v>146</v>
      </c>
      <c r="K188" s="1" t="s">
        <v>147</v>
      </c>
      <c r="L188" s="1" t="s">
        <v>148</v>
      </c>
      <c r="M188" s="1" t="s">
        <v>149</v>
      </c>
      <c r="N188" s="1" t="s">
        <v>41</v>
      </c>
      <c r="O188" s="1" t="s">
        <v>666</v>
      </c>
      <c r="P188" s="3">
        <v>142</v>
      </c>
      <c r="R188" s="1" t="s">
        <v>765</v>
      </c>
      <c r="S188" s="1" t="s">
        <v>44</v>
      </c>
      <c r="T188" s="1" t="s">
        <v>151</v>
      </c>
      <c r="V188" s="1" t="s">
        <v>65</v>
      </c>
      <c r="W188" s="1" t="s">
        <v>66</v>
      </c>
      <c r="X188" s="1" t="s">
        <v>620</v>
      </c>
      <c r="AB188" s="4">
        <v>46.74</v>
      </c>
      <c r="AC188" s="4">
        <v>6.96</v>
      </c>
      <c r="AF188" s="1" t="s">
        <v>156</v>
      </c>
      <c r="AI188" s="9">
        <f t="shared" si="12"/>
        <v>44286</v>
      </c>
      <c r="AJ188" s="9">
        <f t="shared" si="13"/>
        <v>44254</v>
      </c>
      <c r="AK188" s="9">
        <f t="shared" si="14"/>
        <v>44284</v>
      </c>
      <c r="AL188" s="9">
        <f t="shared" si="15"/>
        <v>44286</v>
      </c>
      <c r="AM188" s="10">
        <f t="shared" si="16"/>
        <v>-20</v>
      </c>
      <c r="AN188" s="11">
        <f t="shared" si="17"/>
        <v>-934.80000000000007</v>
      </c>
    </row>
    <row r="189" spans="1:40" x14ac:dyDescent="0.2">
      <c r="A189" s="1" t="s">
        <v>597</v>
      </c>
      <c r="B189" s="1" t="s">
        <v>655</v>
      </c>
      <c r="C189" s="1" t="s">
        <v>359</v>
      </c>
      <c r="D189" s="1" t="s">
        <v>35</v>
      </c>
      <c r="E189" s="3">
        <v>83</v>
      </c>
      <c r="F189" s="1" t="s">
        <v>36</v>
      </c>
      <c r="G189" s="1" t="s">
        <v>766</v>
      </c>
      <c r="H189" s="4">
        <v>1657.57</v>
      </c>
      <c r="I189" s="1" t="s">
        <v>145</v>
      </c>
      <c r="J189" s="1" t="s">
        <v>146</v>
      </c>
      <c r="K189" s="1" t="s">
        <v>147</v>
      </c>
      <c r="L189" s="1" t="s">
        <v>148</v>
      </c>
      <c r="M189" s="1" t="s">
        <v>149</v>
      </c>
      <c r="N189" s="1" t="s">
        <v>41</v>
      </c>
      <c r="O189" s="1" t="s">
        <v>666</v>
      </c>
      <c r="P189" s="3">
        <v>142</v>
      </c>
      <c r="R189" s="1" t="s">
        <v>767</v>
      </c>
      <c r="S189" s="1" t="s">
        <v>44</v>
      </c>
      <c r="T189" s="1" t="s">
        <v>151</v>
      </c>
      <c r="V189" s="1" t="s">
        <v>65</v>
      </c>
      <c r="W189" s="1" t="s">
        <v>66</v>
      </c>
      <c r="X189" s="1" t="s">
        <v>620</v>
      </c>
      <c r="AB189" s="4">
        <v>1657.57</v>
      </c>
      <c r="AC189" s="4">
        <v>340.23</v>
      </c>
      <c r="AF189" s="1" t="s">
        <v>152</v>
      </c>
      <c r="AI189" s="9">
        <f t="shared" si="12"/>
        <v>44286</v>
      </c>
      <c r="AJ189" s="9">
        <f t="shared" si="13"/>
        <v>44254</v>
      </c>
      <c r="AK189" s="9">
        <f t="shared" si="14"/>
        <v>44284</v>
      </c>
      <c r="AL189" s="9">
        <f t="shared" si="15"/>
        <v>44286</v>
      </c>
      <c r="AM189" s="10">
        <f t="shared" si="16"/>
        <v>-20</v>
      </c>
      <c r="AN189" s="11">
        <f t="shared" si="17"/>
        <v>-33151.4</v>
      </c>
    </row>
    <row r="190" spans="1:40" hidden="1" x14ac:dyDescent="0.2">
      <c r="A190" s="1" t="s">
        <v>666</v>
      </c>
      <c r="B190" s="1" t="s">
        <v>666</v>
      </c>
      <c r="C190" s="1" t="s">
        <v>666</v>
      </c>
      <c r="D190" s="1" t="s">
        <v>78</v>
      </c>
      <c r="E190" s="3">
        <v>20073</v>
      </c>
      <c r="F190" s="1" t="s">
        <v>77</v>
      </c>
      <c r="G190" s="1" t="s">
        <v>78</v>
      </c>
      <c r="H190" s="4">
        <v>1260.8499999999999</v>
      </c>
      <c r="I190" s="1" t="s">
        <v>127</v>
      </c>
      <c r="K190" s="1" t="s">
        <v>102</v>
      </c>
      <c r="N190" s="1" t="s">
        <v>116</v>
      </c>
      <c r="O190" s="1" t="s">
        <v>666</v>
      </c>
      <c r="P190" s="3">
        <v>141</v>
      </c>
      <c r="R190" s="1" t="s">
        <v>768</v>
      </c>
      <c r="S190" s="1" t="s">
        <v>44</v>
      </c>
      <c r="X190" s="1" t="s">
        <v>620</v>
      </c>
      <c r="AB190" s="4">
        <v>0</v>
      </c>
      <c r="AC190" s="4">
        <v>0</v>
      </c>
      <c r="AI190" s="9">
        <f t="shared" si="12"/>
        <v>44266</v>
      </c>
      <c r="AJ190" s="9">
        <f t="shared" si="13"/>
        <v>44254</v>
      </c>
      <c r="AK190" s="9">
        <f t="shared" si="14"/>
        <v>44284</v>
      </c>
      <c r="AL190" s="9">
        <f t="shared" si="15"/>
        <v>44284</v>
      </c>
      <c r="AM190" s="10">
        <f t="shared" si="16"/>
        <v>-18</v>
      </c>
      <c r="AN190" s="11">
        <f t="shared" si="17"/>
        <v>-22695.3</v>
      </c>
    </row>
    <row r="191" spans="1:40" x14ac:dyDescent="0.2">
      <c r="A191" s="1" t="s">
        <v>359</v>
      </c>
      <c r="B191" s="1" t="s">
        <v>278</v>
      </c>
      <c r="C191" s="1" t="s">
        <v>284</v>
      </c>
      <c r="D191" s="1" t="s">
        <v>35</v>
      </c>
      <c r="E191" s="3">
        <v>28</v>
      </c>
      <c r="F191" s="1" t="s">
        <v>36</v>
      </c>
      <c r="G191" s="1" t="s">
        <v>769</v>
      </c>
      <c r="H191" s="4">
        <v>477</v>
      </c>
      <c r="I191" s="1" t="s">
        <v>770</v>
      </c>
      <c r="J191" s="1" t="s">
        <v>771</v>
      </c>
      <c r="K191" s="1" t="s">
        <v>102</v>
      </c>
      <c r="L191" s="1" t="s">
        <v>148</v>
      </c>
      <c r="M191" s="1" t="s">
        <v>772</v>
      </c>
      <c r="N191" s="1" t="s">
        <v>41</v>
      </c>
      <c r="O191" s="1" t="s">
        <v>773</v>
      </c>
      <c r="P191" s="3">
        <v>143</v>
      </c>
      <c r="R191" s="1" t="s">
        <v>774</v>
      </c>
      <c r="S191" s="1" t="s">
        <v>44</v>
      </c>
      <c r="T191" s="1" t="s">
        <v>775</v>
      </c>
      <c r="V191" s="1" t="s">
        <v>46</v>
      </c>
      <c r="W191" s="1" t="s">
        <v>47</v>
      </c>
      <c r="X191" s="1" t="s">
        <v>284</v>
      </c>
      <c r="AB191" s="4">
        <v>477</v>
      </c>
      <c r="AC191" s="4">
        <v>104.94</v>
      </c>
      <c r="AF191" s="1" t="s">
        <v>286</v>
      </c>
      <c r="AI191" s="9">
        <f t="shared" si="12"/>
        <v>44255</v>
      </c>
      <c r="AJ191" s="9">
        <f t="shared" si="13"/>
        <v>44215</v>
      </c>
      <c r="AK191" s="9">
        <f t="shared" si="14"/>
        <v>44245</v>
      </c>
      <c r="AL191" s="9">
        <f t="shared" si="15"/>
        <v>44255</v>
      </c>
      <c r="AM191" s="10">
        <f t="shared" si="16"/>
        <v>18</v>
      </c>
      <c r="AN191" s="11">
        <f t="shared" si="17"/>
        <v>8586</v>
      </c>
    </row>
    <row r="192" spans="1:40" x14ac:dyDescent="0.2">
      <c r="A192" s="1" t="s">
        <v>597</v>
      </c>
      <c r="B192" s="1" t="s">
        <v>585</v>
      </c>
      <c r="C192" s="1" t="s">
        <v>309</v>
      </c>
      <c r="D192" s="1" t="s">
        <v>35</v>
      </c>
      <c r="E192" s="3">
        <v>7</v>
      </c>
      <c r="F192" s="1" t="s">
        <v>77</v>
      </c>
      <c r="G192" s="1" t="s">
        <v>776</v>
      </c>
      <c r="H192" s="4">
        <v>633.66</v>
      </c>
      <c r="I192" s="1" t="s">
        <v>777</v>
      </c>
      <c r="J192" s="1" t="s">
        <v>778</v>
      </c>
      <c r="K192" s="1" t="s">
        <v>779</v>
      </c>
      <c r="L192" s="1" t="s">
        <v>637</v>
      </c>
      <c r="M192" s="1" t="s">
        <v>780</v>
      </c>
      <c r="N192" s="1" t="s">
        <v>41</v>
      </c>
      <c r="O192" s="1" t="s">
        <v>729</v>
      </c>
      <c r="P192" s="3">
        <v>148</v>
      </c>
      <c r="R192" s="1" t="s">
        <v>781</v>
      </c>
      <c r="S192" s="1" t="s">
        <v>44</v>
      </c>
      <c r="T192" s="1" t="s">
        <v>782</v>
      </c>
      <c r="V192" s="1" t="s">
        <v>46</v>
      </c>
      <c r="W192" s="1" t="s">
        <v>47</v>
      </c>
      <c r="X192" s="1" t="s">
        <v>309</v>
      </c>
      <c r="AB192" s="4">
        <v>633.66</v>
      </c>
      <c r="AC192" s="4">
        <v>0</v>
      </c>
      <c r="AF192" s="1" t="s">
        <v>783</v>
      </c>
      <c r="AI192" s="9">
        <f t="shared" si="12"/>
        <v>44286</v>
      </c>
      <c r="AJ192" s="9">
        <f t="shared" si="13"/>
        <v>44228</v>
      </c>
      <c r="AK192" s="9">
        <f t="shared" si="14"/>
        <v>44258</v>
      </c>
      <c r="AL192" s="9">
        <f t="shared" si="15"/>
        <v>44286</v>
      </c>
      <c r="AM192" s="10">
        <f t="shared" si="16"/>
        <v>-12</v>
      </c>
      <c r="AN192" s="11">
        <f t="shared" si="17"/>
        <v>-7603.92</v>
      </c>
    </row>
    <row r="193" spans="1:40" x14ac:dyDescent="0.2">
      <c r="A193" s="1" t="s">
        <v>597</v>
      </c>
      <c r="B193" s="1" t="s">
        <v>301</v>
      </c>
      <c r="C193" s="1" t="s">
        <v>542</v>
      </c>
      <c r="D193" s="1" t="s">
        <v>35</v>
      </c>
      <c r="E193" s="3">
        <v>8</v>
      </c>
      <c r="F193" s="1" t="s">
        <v>77</v>
      </c>
      <c r="G193" s="1" t="s">
        <v>784</v>
      </c>
      <c r="H193" s="4">
        <v>633.66</v>
      </c>
      <c r="I193" s="1" t="s">
        <v>777</v>
      </c>
      <c r="J193" s="1" t="s">
        <v>778</v>
      </c>
      <c r="K193" s="1" t="s">
        <v>779</v>
      </c>
      <c r="L193" s="1" t="s">
        <v>637</v>
      </c>
      <c r="M193" s="1" t="s">
        <v>780</v>
      </c>
      <c r="N193" s="1" t="s">
        <v>41</v>
      </c>
      <c r="O193" s="1" t="s">
        <v>729</v>
      </c>
      <c r="P193" s="3">
        <v>148</v>
      </c>
      <c r="R193" s="1" t="s">
        <v>785</v>
      </c>
      <c r="S193" s="1" t="s">
        <v>44</v>
      </c>
      <c r="T193" s="1" t="s">
        <v>782</v>
      </c>
      <c r="V193" s="1" t="s">
        <v>46</v>
      </c>
      <c r="W193" s="1" t="s">
        <v>47</v>
      </c>
      <c r="X193" s="1" t="s">
        <v>542</v>
      </c>
      <c r="AB193" s="4">
        <v>633.66</v>
      </c>
      <c r="AC193" s="4">
        <v>0</v>
      </c>
      <c r="AF193" s="1" t="s">
        <v>783</v>
      </c>
      <c r="AI193" s="9">
        <f t="shared" si="12"/>
        <v>44286</v>
      </c>
      <c r="AJ193" s="9">
        <f t="shared" si="13"/>
        <v>44237</v>
      </c>
      <c r="AK193" s="9">
        <f t="shared" si="14"/>
        <v>44267</v>
      </c>
      <c r="AL193" s="9">
        <f t="shared" si="15"/>
        <v>44286</v>
      </c>
      <c r="AM193" s="10">
        <f t="shared" si="16"/>
        <v>-12</v>
      </c>
      <c r="AN193" s="11">
        <f t="shared" si="17"/>
        <v>-7603.92</v>
      </c>
    </row>
    <row r="194" spans="1:40" x14ac:dyDescent="0.2">
      <c r="A194" s="1" t="s">
        <v>786</v>
      </c>
      <c r="B194" s="1" t="s">
        <v>385</v>
      </c>
      <c r="C194" s="1" t="s">
        <v>618</v>
      </c>
      <c r="D194" s="1" t="s">
        <v>35</v>
      </c>
      <c r="E194" s="3">
        <v>14</v>
      </c>
      <c r="F194" s="1" t="s">
        <v>77</v>
      </c>
      <c r="G194" s="1" t="s">
        <v>787</v>
      </c>
      <c r="H194" s="4">
        <v>800</v>
      </c>
      <c r="I194" s="1" t="s">
        <v>777</v>
      </c>
      <c r="J194" s="1" t="s">
        <v>778</v>
      </c>
      <c r="K194" s="1" t="s">
        <v>779</v>
      </c>
      <c r="L194" s="1" t="s">
        <v>637</v>
      </c>
      <c r="M194" s="1" t="s">
        <v>780</v>
      </c>
      <c r="N194" s="1" t="s">
        <v>41</v>
      </c>
      <c r="O194" s="1" t="s">
        <v>729</v>
      </c>
      <c r="P194" s="3">
        <v>149</v>
      </c>
      <c r="R194" s="1" t="s">
        <v>788</v>
      </c>
      <c r="S194" s="1" t="s">
        <v>44</v>
      </c>
      <c r="T194" s="1" t="s">
        <v>789</v>
      </c>
      <c r="V194" s="1" t="s">
        <v>46</v>
      </c>
      <c r="W194" s="1" t="s">
        <v>47</v>
      </c>
      <c r="X194" s="1" t="s">
        <v>618</v>
      </c>
      <c r="AB194" s="4">
        <v>800</v>
      </c>
      <c r="AC194" s="4">
        <v>0</v>
      </c>
      <c r="AF194" s="1" t="s">
        <v>783</v>
      </c>
      <c r="AI194" s="9">
        <f t="shared" si="12"/>
        <v>44316</v>
      </c>
      <c r="AJ194" s="9">
        <f t="shared" si="13"/>
        <v>44249</v>
      </c>
      <c r="AK194" s="9">
        <f t="shared" si="14"/>
        <v>44279</v>
      </c>
      <c r="AL194" s="9">
        <f t="shared" si="15"/>
        <v>44316</v>
      </c>
      <c r="AM194" s="10">
        <f t="shared" si="16"/>
        <v>-42</v>
      </c>
      <c r="AN194" s="11">
        <f t="shared" si="17"/>
        <v>-33600</v>
      </c>
    </row>
    <row r="195" spans="1:40" x14ac:dyDescent="0.2">
      <c r="A195" s="1" t="s">
        <v>722</v>
      </c>
      <c r="B195" s="1" t="s">
        <v>722</v>
      </c>
      <c r="C195" s="1" t="s">
        <v>722</v>
      </c>
      <c r="D195" s="1" t="s">
        <v>35</v>
      </c>
      <c r="E195" s="3">
        <v>17</v>
      </c>
      <c r="F195" s="1" t="s">
        <v>77</v>
      </c>
      <c r="G195" s="1" t="s">
        <v>764</v>
      </c>
      <c r="H195" s="4">
        <v>3789.78</v>
      </c>
      <c r="I195" s="1" t="s">
        <v>189</v>
      </c>
      <c r="J195" s="1" t="s">
        <v>190</v>
      </c>
      <c r="K195" s="1" t="s">
        <v>102</v>
      </c>
      <c r="N195" s="1" t="s">
        <v>41</v>
      </c>
      <c r="O195" s="1" t="s">
        <v>729</v>
      </c>
      <c r="P195" s="3">
        <v>145</v>
      </c>
      <c r="R195" s="1" t="s">
        <v>790</v>
      </c>
      <c r="S195" s="1" t="s">
        <v>44</v>
      </c>
      <c r="V195" s="1" t="s">
        <v>46</v>
      </c>
      <c r="W195" s="1" t="s">
        <v>47</v>
      </c>
      <c r="X195" s="1" t="s">
        <v>722</v>
      </c>
      <c r="AB195" s="4">
        <v>3687.66</v>
      </c>
      <c r="AC195" s="4">
        <v>811.29</v>
      </c>
      <c r="AF195" s="1" t="s">
        <v>187</v>
      </c>
      <c r="AI195" s="9">
        <f t="shared" si="12"/>
        <v>44260</v>
      </c>
      <c r="AJ195" s="9">
        <f t="shared" si="13"/>
        <v>44260</v>
      </c>
      <c r="AK195" s="9">
        <f t="shared" si="14"/>
        <v>44290</v>
      </c>
      <c r="AL195" s="9">
        <f t="shared" si="15"/>
        <v>44290</v>
      </c>
      <c r="AM195" s="10">
        <f t="shared" si="16"/>
        <v>-16</v>
      </c>
      <c r="AN195" s="11">
        <f t="shared" si="17"/>
        <v>-60636.480000000003</v>
      </c>
    </row>
    <row r="196" spans="1:40" x14ac:dyDescent="0.2">
      <c r="A196" s="1" t="s">
        <v>359</v>
      </c>
      <c r="B196" s="1" t="s">
        <v>106</v>
      </c>
      <c r="C196" s="1" t="s">
        <v>385</v>
      </c>
      <c r="D196" s="1" t="s">
        <v>35</v>
      </c>
      <c r="E196" s="3">
        <v>49</v>
      </c>
      <c r="F196" s="1" t="s">
        <v>36</v>
      </c>
      <c r="G196" s="1" t="s">
        <v>791</v>
      </c>
      <c r="H196" s="4">
        <v>14059.35</v>
      </c>
      <c r="I196" s="1" t="s">
        <v>396</v>
      </c>
      <c r="J196" s="1" t="s">
        <v>397</v>
      </c>
      <c r="K196" s="1" t="s">
        <v>216</v>
      </c>
      <c r="L196" s="1" t="s">
        <v>368</v>
      </c>
      <c r="M196" s="1" t="s">
        <v>398</v>
      </c>
      <c r="N196" s="1" t="s">
        <v>41</v>
      </c>
      <c r="O196" s="1" t="s">
        <v>729</v>
      </c>
      <c r="P196" s="3">
        <v>147</v>
      </c>
      <c r="R196" s="1" t="s">
        <v>792</v>
      </c>
      <c r="S196" s="1" t="s">
        <v>44</v>
      </c>
      <c r="T196" s="1" t="s">
        <v>400</v>
      </c>
      <c r="V196" s="1" t="s">
        <v>65</v>
      </c>
      <c r="W196" s="1" t="s">
        <v>66</v>
      </c>
      <c r="X196" s="1" t="s">
        <v>793</v>
      </c>
      <c r="AB196" s="4">
        <v>14059.35</v>
      </c>
      <c r="AC196" s="4">
        <v>1405.94</v>
      </c>
      <c r="AF196" s="1" t="s">
        <v>407</v>
      </c>
      <c r="AI196" s="9">
        <f t="shared" ref="AI196:AI226" si="18">DATEVALUE(A196)</f>
        <v>44255</v>
      </c>
      <c r="AJ196" s="9">
        <f t="shared" ref="AJ196:AJ226" si="19">DATEVALUE(X196)</f>
        <v>44233</v>
      </c>
      <c r="AK196" s="9">
        <f t="shared" ref="AK196:AK226" si="20">30+AJ196</f>
        <v>44263</v>
      </c>
      <c r="AL196" s="9">
        <f t="shared" ref="AL196:AL226" si="21">MAX(AI196,AK196)</f>
        <v>44263</v>
      </c>
      <c r="AM196" s="10">
        <f t="shared" ref="AM196:AM226" si="22">+O196-AL196</f>
        <v>11</v>
      </c>
      <c r="AN196" s="11">
        <f t="shared" ref="AN196:AN226" si="23">+AM196*H196</f>
        <v>154652.85</v>
      </c>
    </row>
    <row r="197" spans="1:40" x14ac:dyDescent="0.2">
      <c r="A197" s="1" t="s">
        <v>794</v>
      </c>
      <c r="B197" s="1" t="s">
        <v>414</v>
      </c>
      <c r="C197" s="1" t="s">
        <v>359</v>
      </c>
      <c r="D197" s="1" t="s">
        <v>35</v>
      </c>
      <c r="E197" s="3">
        <v>72</v>
      </c>
      <c r="F197" s="1" t="s">
        <v>36</v>
      </c>
      <c r="G197" s="1" t="s">
        <v>795</v>
      </c>
      <c r="H197" s="4">
        <v>2204.64</v>
      </c>
      <c r="I197" s="1" t="s">
        <v>417</v>
      </c>
      <c r="J197" s="1" t="s">
        <v>418</v>
      </c>
      <c r="K197" s="1" t="s">
        <v>282</v>
      </c>
      <c r="N197" s="1" t="s">
        <v>41</v>
      </c>
      <c r="O197" s="1" t="s">
        <v>729</v>
      </c>
      <c r="P197" s="3">
        <v>144</v>
      </c>
      <c r="R197" s="1" t="s">
        <v>796</v>
      </c>
      <c r="S197" s="1" t="s">
        <v>44</v>
      </c>
      <c r="T197" s="1" t="s">
        <v>797</v>
      </c>
      <c r="V197" s="1" t="s">
        <v>46</v>
      </c>
      <c r="W197" s="1" t="s">
        <v>47</v>
      </c>
      <c r="X197" s="1" t="s">
        <v>603</v>
      </c>
      <c r="AB197" s="4">
        <v>2204.64</v>
      </c>
      <c r="AC197" s="4">
        <v>485.02</v>
      </c>
      <c r="AF197" s="1" t="s">
        <v>140</v>
      </c>
      <c r="AI197" s="9">
        <f t="shared" si="18"/>
        <v>44284</v>
      </c>
      <c r="AJ197" s="9">
        <f t="shared" si="19"/>
        <v>44245</v>
      </c>
      <c r="AK197" s="9">
        <f t="shared" si="20"/>
        <v>44275</v>
      </c>
      <c r="AL197" s="9">
        <f t="shared" si="21"/>
        <v>44284</v>
      </c>
      <c r="AM197" s="10">
        <f t="shared" si="22"/>
        <v>-10</v>
      </c>
      <c r="AN197" s="11">
        <f t="shared" si="23"/>
        <v>-22046.399999999998</v>
      </c>
    </row>
    <row r="198" spans="1:40" x14ac:dyDescent="0.2">
      <c r="A198" s="1" t="s">
        <v>798</v>
      </c>
      <c r="B198" s="1" t="s">
        <v>359</v>
      </c>
      <c r="C198" s="1" t="s">
        <v>666</v>
      </c>
      <c r="D198" s="1" t="s">
        <v>35</v>
      </c>
      <c r="E198" s="3">
        <v>90</v>
      </c>
      <c r="F198" s="1" t="s">
        <v>36</v>
      </c>
      <c r="G198" s="1" t="s">
        <v>799</v>
      </c>
      <c r="H198" s="4">
        <v>12773.78</v>
      </c>
      <c r="I198" s="1" t="s">
        <v>396</v>
      </c>
      <c r="J198" s="1" t="s">
        <v>397</v>
      </c>
      <c r="K198" s="1" t="s">
        <v>216</v>
      </c>
      <c r="L198" s="1" t="s">
        <v>368</v>
      </c>
      <c r="M198" s="1" t="s">
        <v>398</v>
      </c>
      <c r="N198" s="1" t="s">
        <v>41</v>
      </c>
      <c r="O198" s="1" t="s">
        <v>729</v>
      </c>
      <c r="P198" s="3">
        <v>147</v>
      </c>
      <c r="R198" s="1" t="s">
        <v>800</v>
      </c>
      <c r="S198" s="1" t="s">
        <v>44</v>
      </c>
      <c r="T198" s="1" t="s">
        <v>400</v>
      </c>
      <c r="V198" s="1" t="s">
        <v>65</v>
      </c>
      <c r="W198" s="1" t="s">
        <v>66</v>
      </c>
      <c r="X198" s="1" t="s">
        <v>666</v>
      </c>
      <c r="AB198" s="4">
        <v>12773.78</v>
      </c>
      <c r="AC198" s="4">
        <v>1277.3800000000001</v>
      </c>
      <c r="AF198" s="1" t="s">
        <v>407</v>
      </c>
      <c r="AI198" s="9">
        <f t="shared" si="18"/>
        <v>44283</v>
      </c>
      <c r="AJ198" s="9">
        <f t="shared" si="19"/>
        <v>44266</v>
      </c>
      <c r="AK198" s="9">
        <f t="shared" si="20"/>
        <v>44296</v>
      </c>
      <c r="AL198" s="9">
        <f t="shared" si="21"/>
        <v>44296</v>
      </c>
      <c r="AM198" s="10">
        <f t="shared" si="22"/>
        <v>-22</v>
      </c>
      <c r="AN198" s="11">
        <f t="shared" si="23"/>
        <v>-281023.16000000003</v>
      </c>
    </row>
    <row r="199" spans="1:40" hidden="1" x14ac:dyDescent="0.2">
      <c r="A199" s="1" t="s">
        <v>729</v>
      </c>
      <c r="B199" s="1" t="s">
        <v>729</v>
      </c>
      <c r="C199" s="1" t="s">
        <v>729</v>
      </c>
      <c r="D199" s="1" t="s">
        <v>78</v>
      </c>
      <c r="E199" s="3">
        <v>20074</v>
      </c>
      <c r="F199" s="1" t="s">
        <v>77</v>
      </c>
      <c r="G199" s="1" t="s">
        <v>78</v>
      </c>
      <c r="H199" s="4">
        <v>34163.51</v>
      </c>
      <c r="I199" s="1" t="s">
        <v>372</v>
      </c>
      <c r="N199" s="1" t="s">
        <v>373</v>
      </c>
      <c r="O199" s="1" t="s">
        <v>729</v>
      </c>
      <c r="P199" s="3">
        <v>146</v>
      </c>
      <c r="R199" s="1" t="s">
        <v>801</v>
      </c>
      <c r="S199" s="1" t="s">
        <v>44</v>
      </c>
      <c r="X199" s="1" t="s">
        <v>682</v>
      </c>
      <c r="AB199" s="4">
        <v>0</v>
      </c>
      <c r="AC199" s="4">
        <v>0</v>
      </c>
      <c r="AI199" s="9">
        <f t="shared" si="18"/>
        <v>44274</v>
      </c>
      <c r="AJ199" s="9">
        <f t="shared" si="19"/>
        <v>44259</v>
      </c>
      <c r="AK199" s="9">
        <f t="shared" si="20"/>
        <v>44289</v>
      </c>
      <c r="AL199" s="9">
        <f t="shared" si="21"/>
        <v>44289</v>
      </c>
      <c r="AM199" s="10">
        <f t="shared" si="22"/>
        <v>-15</v>
      </c>
      <c r="AN199" s="11">
        <f t="shared" si="23"/>
        <v>-512452.65</v>
      </c>
    </row>
    <row r="200" spans="1:40" hidden="1" x14ac:dyDescent="0.2">
      <c r="A200" s="1" t="s">
        <v>729</v>
      </c>
      <c r="B200" s="1" t="s">
        <v>729</v>
      </c>
      <c r="C200" s="1" t="s">
        <v>729</v>
      </c>
      <c r="D200" s="1" t="s">
        <v>78</v>
      </c>
      <c r="E200" s="3">
        <v>20075</v>
      </c>
      <c r="F200" s="1" t="s">
        <v>77</v>
      </c>
      <c r="G200" s="1" t="s">
        <v>78</v>
      </c>
      <c r="H200" s="4">
        <v>749.06</v>
      </c>
      <c r="I200" s="1" t="s">
        <v>372</v>
      </c>
      <c r="N200" s="1" t="s">
        <v>373</v>
      </c>
      <c r="O200" s="1" t="s">
        <v>729</v>
      </c>
      <c r="P200" s="3">
        <v>146</v>
      </c>
      <c r="R200" s="1" t="s">
        <v>802</v>
      </c>
      <c r="S200" s="1" t="s">
        <v>44</v>
      </c>
      <c r="X200" s="1" t="s">
        <v>682</v>
      </c>
      <c r="AB200" s="4">
        <v>0</v>
      </c>
      <c r="AC200" s="4">
        <v>0</v>
      </c>
      <c r="AI200" s="9">
        <f t="shared" si="18"/>
        <v>44274</v>
      </c>
      <c r="AJ200" s="9">
        <f t="shared" si="19"/>
        <v>44259</v>
      </c>
      <c r="AK200" s="9">
        <f t="shared" si="20"/>
        <v>44289</v>
      </c>
      <c r="AL200" s="9">
        <f t="shared" si="21"/>
        <v>44289</v>
      </c>
      <c r="AM200" s="10">
        <f t="shared" si="22"/>
        <v>-15</v>
      </c>
      <c r="AN200" s="11">
        <f t="shared" si="23"/>
        <v>-11235.9</v>
      </c>
    </row>
    <row r="201" spans="1:40" x14ac:dyDescent="0.2">
      <c r="A201" s="1" t="s">
        <v>597</v>
      </c>
      <c r="B201" s="1" t="s">
        <v>803</v>
      </c>
      <c r="C201" s="1" t="s">
        <v>666</v>
      </c>
      <c r="D201" s="1" t="s">
        <v>35</v>
      </c>
      <c r="E201" s="3">
        <v>18</v>
      </c>
      <c r="F201" s="1" t="s">
        <v>77</v>
      </c>
      <c r="G201" s="1" t="s">
        <v>804</v>
      </c>
      <c r="H201" s="4">
        <v>390.29</v>
      </c>
      <c r="I201" s="1" t="s">
        <v>805</v>
      </c>
      <c r="K201" s="1" t="s">
        <v>147</v>
      </c>
      <c r="L201" s="1" t="s">
        <v>148</v>
      </c>
      <c r="M201" s="1" t="s">
        <v>806</v>
      </c>
      <c r="N201" s="1" t="s">
        <v>41</v>
      </c>
      <c r="O201" s="1" t="s">
        <v>807</v>
      </c>
      <c r="P201" s="3">
        <v>150</v>
      </c>
      <c r="R201" s="1" t="s">
        <v>808</v>
      </c>
      <c r="S201" s="1" t="s">
        <v>44</v>
      </c>
      <c r="T201" s="1" t="s">
        <v>809</v>
      </c>
      <c r="V201" s="1" t="s">
        <v>65</v>
      </c>
      <c r="W201" s="1" t="s">
        <v>66</v>
      </c>
      <c r="X201" s="1" t="s">
        <v>666</v>
      </c>
      <c r="AB201" s="4">
        <v>390.29</v>
      </c>
      <c r="AC201" s="4">
        <v>0</v>
      </c>
      <c r="AF201" s="1" t="s">
        <v>810</v>
      </c>
      <c r="AI201" s="9">
        <f t="shared" si="18"/>
        <v>44286</v>
      </c>
      <c r="AJ201" s="9">
        <f t="shared" si="19"/>
        <v>44266</v>
      </c>
      <c r="AK201" s="9">
        <f t="shared" si="20"/>
        <v>44296</v>
      </c>
      <c r="AL201" s="9">
        <f t="shared" si="21"/>
        <v>44296</v>
      </c>
      <c r="AM201" s="10">
        <f t="shared" si="22"/>
        <v>-17</v>
      </c>
      <c r="AN201" s="11">
        <f t="shared" si="23"/>
        <v>-6634.93</v>
      </c>
    </row>
    <row r="202" spans="1:40" x14ac:dyDescent="0.2">
      <c r="A202" s="1" t="s">
        <v>732</v>
      </c>
      <c r="B202" s="1" t="s">
        <v>486</v>
      </c>
      <c r="C202" s="1" t="s">
        <v>359</v>
      </c>
      <c r="D202" s="1" t="s">
        <v>35</v>
      </c>
      <c r="E202" s="3">
        <v>80</v>
      </c>
      <c r="F202" s="1" t="s">
        <v>36</v>
      </c>
      <c r="G202" s="1" t="s">
        <v>811</v>
      </c>
      <c r="H202" s="4">
        <v>432.87</v>
      </c>
      <c r="I202" s="1" t="s">
        <v>812</v>
      </c>
      <c r="J202" s="1" t="s">
        <v>813</v>
      </c>
      <c r="K202" s="1" t="s">
        <v>814</v>
      </c>
      <c r="L202" s="1" t="s">
        <v>815</v>
      </c>
      <c r="M202" s="1" t="s">
        <v>816</v>
      </c>
      <c r="N202" s="1" t="s">
        <v>41</v>
      </c>
      <c r="O202" s="1" t="s">
        <v>817</v>
      </c>
      <c r="P202" s="3">
        <v>152</v>
      </c>
      <c r="R202" s="1" t="s">
        <v>818</v>
      </c>
      <c r="S202" s="1" t="s">
        <v>44</v>
      </c>
      <c r="T202" s="1" t="s">
        <v>819</v>
      </c>
      <c r="V202" s="1" t="s">
        <v>46</v>
      </c>
      <c r="W202" s="1" t="s">
        <v>47</v>
      </c>
      <c r="X202" s="1" t="s">
        <v>655</v>
      </c>
      <c r="AB202" s="4">
        <v>432.87</v>
      </c>
      <c r="AC202" s="4">
        <v>95.23</v>
      </c>
      <c r="AF202" s="1" t="s">
        <v>384</v>
      </c>
      <c r="AI202" s="9">
        <f t="shared" si="18"/>
        <v>44264</v>
      </c>
      <c r="AJ202" s="9">
        <f t="shared" si="19"/>
        <v>44252</v>
      </c>
      <c r="AK202" s="9">
        <f t="shared" si="20"/>
        <v>44282</v>
      </c>
      <c r="AL202" s="9">
        <f t="shared" si="21"/>
        <v>44282</v>
      </c>
      <c r="AM202" s="10">
        <f t="shared" si="22"/>
        <v>-2</v>
      </c>
      <c r="AN202" s="11">
        <f t="shared" si="23"/>
        <v>-865.74</v>
      </c>
    </row>
    <row r="203" spans="1:40" x14ac:dyDescent="0.2">
      <c r="A203" s="1" t="s">
        <v>820</v>
      </c>
      <c r="B203" s="1" t="s">
        <v>414</v>
      </c>
      <c r="C203" s="1" t="s">
        <v>359</v>
      </c>
      <c r="D203" s="1" t="s">
        <v>35</v>
      </c>
      <c r="E203" s="3">
        <v>81</v>
      </c>
      <c r="F203" s="1" t="s">
        <v>36</v>
      </c>
      <c r="G203" s="1" t="s">
        <v>821</v>
      </c>
      <c r="H203" s="4">
        <v>120.3</v>
      </c>
      <c r="I203" s="1" t="s">
        <v>812</v>
      </c>
      <c r="J203" s="1" t="s">
        <v>813</v>
      </c>
      <c r="K203" s="1" t="s">
        <v>814</v>
      </c>
      <c r="L203" s="1" t="s">
        <v>815</v>
      </c>
      <c r="M203" s="1" t="s">
        <v>816</v>
      </c>
      <c r="N203" s="1" t="s">
        <v>41</v>
      </c>
      <c r="O203" s="1" t="s">
        <v>817</v>
      </c>
      <c r="P203" s="3">
        <v>152</v>
      </c>
      <c r="R203" s="1" t="s">
        <v>822</v>
      </c>
      <c r="S203" s="1" t="s">
        <v>44</v>
      </c>
      <c r="T203" s="1" t="s">
        <v>819</v>
      </c>
      <c r="V203" s="1" t="s">
        <v>65</v>
      </c>
      <c r="W203" s="1" t="s">
        <v>66</v>
      </c>
      <c r="X203" s="1" t="s">
        <v>823</v>
      </c>
      <c r="AB203" s="4">
        <v>120.3</v>
      </c>
      <c r="AC203" s="4">
        <v>26.47</v>
      </c>
      <c r="AF203" s="1" t="s">
        <v>441</v>
      </c>
      <c r="AI203" s="9">
        <f t="shared" si="18"/>
        <v>44270</v>
      </c>
      <c r="AJ203" s="9">
        <f t="shared" si="19"/>
        <v>44253</v>
      </c>
      <c r="AK203" s="9">
        <f t="shared" si="20"/>
        <v>44283</v>
      </c>
      <c r="AL203" s="9">
        <f t="shared" si="21"/>
        <v>44283</v>
      </c>
      <c r="AM203" s="10">
        <f t="shared" si="22"/>
        <v>-3</v>
      </c>
      <c r="AN203" s="11">
        <f t="shared" si="23"/>
        <v>-360.9</v>
      </c>
    </row>
    <row r="204" spans="1:40" x14ac:dyDescent="0.2">
      <c r="A204" s="1" t="s">
        <v>142</v>
      </c>
      <c r="B204" s="1" t="s">
        <v>219</v>
      </c>
      <c r="C204" s="1" t="s">
        <v>824</v>
      </c>
      <c r="D204" s="1" t="s">
        <v>35</v>
      </c>
      <c r="E204" s="3">
        <v>470</v>
      </c>
      <c r="F204" s="1" t="s">
        <v>36</v>
      </c>
      <c r="G204" s="1" t="s">
        <v>825</v>
      </c>
      <c r="H204" s="4">
        <v>1587.98</v>
      </c>
      <c r="I204" s="1" t="s">
        <v>223</v>
      </c>
      <c r="J204" s="1" t="s">
        <v>224</v>
      </c>
      <c r="K204" s="1" t="s">
        <v>131</v>
      </c>
      <c r="L204" s="1" t="s">
        <v>225</v>
      </c>
      <c r="M204" s="1" t="s">
        <v>226</v>
      </c>
      <c r="N204" s="1" t="s">
        <v>41</v>
      </c>
      <c r="O204" s="1" t="s">
        <v>817</v>
      </c>
      <c r="P204" s="3">
        <v>151</v>
      </c>
      <c r="R204" s="1" t="s">
        <v>826</v>
      </c>
      <c r="S204" s="1" t="s">
        <v>44</v>
      </c>
      <c r="T204" s="1" t="s">
        <v>228</v>
      </c>
      <c r="V204" s="1" t="s">
        <v>46</v>
      </c>
      <c r="W204" s="1" t="s">
        <v>47</v>
      </c>
      <c r="X204" s="1" t="s">
        <v>824</v>
      </c>
      <c r="AB204" s="4">
        <v>1587.98</v>
      </c>
      <c r="AC204" s="4">
        <v>11.75</v>
      </c>
      <c r="AF204" s="1" t="s">
        <v>229</v>
      </c>
      <c r="AI204" s="9">
        <f t="shared" si="18"/>
        <v>44165</v>
      </c>
      <c r="AJ204" s="9">
        <f t="shared" si="19"/>
        <v>44116</v>
      </c>
      <c r="AK204" s="9">
        <f t="shared" si="20"/>
        <v>44146</v>
      </c>
      <c r="AL204" s="9">
        <f t="shared" si="21"/>
        <v>44165</v>
      </c>
      <c r="AM204" s="10">
        <f t="shared" si="22"/>
        <v>115</v>
      </c>
      <c r="AN204" s="11">
        <f t="shared" si="23"/>
        <v>182617.7</v>
      </c>
    </row>
    <row r="205" spans="1:40" x14ac:dyDescent="0.2">
      <c r="A205" s="1" t="s">
        <v>142</v>
      </c>
      <c r="B205" s="1" t="s">
        <v>219</v>
      </c>
      <c r="C205" s="1" t="s">
        <v>827</v>
      </c>
      <c r="D205" s="1" t="s">
        <v>35</v>
      </c>
      <c r="E205" s="3">
        <v>471</v>
      </c>
      <c r="F205" s="1" t="s">
        <v>36</v>
      </c>
      <c r="G205" s="1" t="s">
        <v>828</v>
      </c>
      <c r="H205" s="4">
        <v>9119.7199999999993</v>
      </c>
      <c r="I205" s="1" t="s">
        <v>223</v>
      </c>
      <c r="J205" s="1" t="s">
        <v>224</v>
      </c>
      <c r="K205" s="1" t="s">
        <v>131</v>
      </c>
      <c r="L205" s="1" t="s">
        <v>225</v>
      </c>
      <c r="M205" s="1" t="s">
        <v>226</v>
      </c>
      <c r="N205" s="1" t="s">
        <v>41</v>
      </c>
      <c r="O205" s="1" t="s">
        <v>817</v>
      </c>
      <c r="P205" s="3">
        <v>151</v>
      </c>
      <c r="R205" s="1" t="s">
        <v>829</v>
      </c>
      <c r="S205" s="1" t="s">
        <v>44</v>
      </c>
      <c r="T205" s="1" t="s">
        <v>228</v>
      </c>
      <c r="V205" s="1" t="s">
        <v>46</v>
      </c>
      <c r="W205" s="1" t="s">
        <v>47</v>
      </c>
      <c r="X205" s="1" t="s">
        <v>827</v>
      </c>
      <c r="AB205" s="4">
        <v>9119.7199999999993</v>
      </c>
      <c r="AC205" s="4">
        <v>61.01</v>
      </c>
      <c r="AF205" s="1" t="s">
        <v>229</v>
      </c>
      <c r="AI205" s="9">
        <f t="shared" si="18"/>
        <v>44165</v>
      </c>
      <c r="AJ205" s="9">
        <f t="shared" si="19"/>
        <v>44117</v>
      </c>
      <c r="AK205" s="9">
        <f t="shared" si="20"/>
        <v>44147</v>
      </c>
      <c r="AL205" s="9">
        <f t="shared" si="21"/>
        <v>44165</v>
      </c>
      <c r="AM205" s="10">
        <f t="shared" si="22"/>
        <v>115</v>
      </c>
      <c r="AN205" s="11">
        <f t="shared" si="23"/>
        <v>1048767.7999999998</v>
      </c>
    </row>
    <row r="206" spans="1:40" x14ac:dyDescent="0.2">
      <c r="A206" s="1" t="s">
        <v>142</v>
      </c>
      <c r="B206" s="1" t="s">
        <v>219</v>
      </c>
      <c r="C206" s="1" t="s">
        <v>827</v>
      </c>
      <c r="D206" s="1" t="s">
        <v>35</v>
      </c>
      <c r="E206" s="3">
        <v>475</v>
      </c>
      <c r="F206" s="1" t="s">
        <v>36</v>
      </c>
      <c r="G206" s="1" t="s">
        <v>830</v>
      </c>
      <c r="H206" s="4">
        <v>1400.89</v>
      </c>
      <c r="I206" s="1" t="s">
        <v>223</v>
      </c>
      <c r="J206" s="1" t="s">
        <v>224</v>
      </c>
      <c r="K206" s="1" t="s">
        <v>131</v>
      </c>
      <c r="L206" s="1" t="s">
        <v>225</v>
      </c>
      <c r="M206" s="1" t="s">
        <v>226</v>
      </c>
      <c r="N206" s="1" t="s">
        <v>41</v>
      </c>
      <c r="O206" s="1" t="s">
        <v>817</v>
      </c>
      <c r="P206" s="3">
        <v>151</v>
      </c>
      <c r="R206" s="1" t="s">
        <v>831</v>
      </c>
      <c r="S206" s="1" t="s">
        <v>44</v>
      </c>
      <c r="T206" s="1" t="s">
        <v>228</v>
      </c>
      <c r="V206" s="1" t="s">
        <v>237</v>
      </c>
      <c r="W206" s="1" t="s">
        <v>238</v>
      </c>
      <c r="X206" s="1" t="s">
        <v>827</v>
      </c>
      <c r="AB206" s="4">
        <v>1400.89</v>
      </c>
      <c r="AC206" s="4">
        <v>9.01</v>
      </c>
      <c r="AF206" s="1" t="s">
        <v>229</v>
      </c>
      <c r="AI206" s="9">
        <f t="shared" si="18"/>
        <v>44165</v>
      </c>
      <c r="AJ206" s="9">
        <f t="shared" si="19"/>
        <v>44117</v>
      </c>
      <c r="AK206" s="9">
        <f t="shared" si="20"/>
        <v>44147</v>
      </c>
      <c r="AL206" s="9">
        <f t="shared" si="21"/>
        <v>44165</v>
      </c>
      <c r="AM206" s="10">
        <f t="shared" si="22"/>
        <v>115</v>
      </c>
      <c r="AN206" s="11">
        <f t="shared" si="23"/>
        <v>161102.35</v>
      </c>
    </row>
    <row r="207" spans="1:40" x14ac:dyDescent="0.2">
      <c r="A207" s="1" t="s">
        <v>197</v>
      </c>
      <c r="B207" s="1" t="s">
        <v>832</v>
      </c>
      <c r="C207" s="1" t="s">
        <v>832</v>
      </c>
      <c r="D207" s="1" t="s">
        <v>35</v>
      </c>
      <c r="E207" s="3">
        <v>486</v>
      </c>
      <c r="F207" s="1" t="s">
        <v>36</v>
      </c>
      <c r="G207" s="1" t="s">
        <v>833</v>
      </c>
      <c r="H207" s="4">
        <v>10576.78</v>
      </c>
      <c r="I207" s="1" t="s">
        <v>223</v>
      </c>
      <c r="J207" s="1" t="s">
        <v>224</v>
      </c>
      <c r="K207" s="1" t="s">
        <v>131</v>
      </c>
      <c r="L207" s="1" t="s">
        <v>225</v>
      </c>
      <c r="M207" s="1" t="s">
        <v>226</v>
      </c>
      <c r="N207" s="1" t="s">
        <v>41</v>
      </c>
      <c r="O207" s="1" t="s">
        <v>817</v>
      </c>
      <c r="P207" s="3">
        <v>151</v>
      </c>
      <c r="R207" s="1" t="s">
        <v>834</v>
      </c>
      <c r="S207" s="1" t="s">
        <v>44</v>
      </c>
      <c r="T207" s="1" t="s">
        <v>228</v>
      </c>
      <c r="V207" s="1" t="s">
        <v>65</v>
      </c>
      <c r="W207" s="1" t="s">
        <v>66</v>
      </c>
      <c r="X207" s="1" t="s">
        <v>832</v>
      </c>
      <c r="AB207" s="4">
        <v>10576.78</v>
      </c>
      <c r="AC207" s="4">
        <v>58.67</v>
      </c>
      <c r="AF207" s="1" t="s">
        <v>229</v>
      </c>
      <c r="AI207" s="9">
        <f t="shared" si="18"/>
        <v>44183</v>
      </c>
      <c r="AJ207" s="9">
        <f t="shared" si="19"/>
        <v>44123</v>
      </c>
      <c r="AK207" s="9">
        <f t="shared" si="20"/>
        <v>44153</v>
      </c>
      <c r="AL207" s="9">
        <f t="shared" si="21"/>
        <v>44183</v>
      </c>
      <c r="AM207" s="10">
        <f t="shared" si="22"/>
        <v>97</v>
      </c>
      <c r="AN207" s="11">
        <f t="shared" si="23"/>
        <v>1025947.66</v>
      </c>
    </row>
    <row r="208" spans="1:40" x14ac:dyDescent="0.2">
      <c r="A208" s="1" t="s">
        <v>835</v>
      </c>
      <c r="B208" s="1" t="s">
        <v>832</v>
      </c>
      <c r="C208" s="1" t="s">
        <v>609</v>
      </c>
      <c r="D208" s="1" t="s">
        <v>35</v>
      </c>
      <c r="E208" s="3">
        <v>489</v>
      </c>
      <c r="F208" s="1" t="s">
        <v>36</v>
      </c>
      <c r="G208" s="1" t="s">
        <v>836</v>
      </c>
      <c r="H208" s="4">
        <v>35073.019999999997</v>
      </c>
      <c r="I208" s="1" t="s">
        <v>223</v>
      </c>
      <c r="J208" s="1" t="s">
        <v>224</v>
      </c>
      <c r="K208" s="1" t="s">
        <v>131</v>
      </c>
      <c r="L208" s="1" t="s">
        <v>225</v>
      </c>
      <c r="M208" s="1" t="s">
        <v>226</v>
      </c>
      <c r="N208" s="1" t="s">
        <v>41</v>
      </c>
      <c r="O208" s="1" t="s">
        <v>817</v>
      </c>
      <c r="P208" s="3">
        <v>151</v>
      </c>
      <c r="R208" s="1" t="s">
        <v>837</v>
      </c>
      <c r="S208" s="1" t="s">
        <v>44</v>
      </c>
      <c r="T208" s="1" t="s">
        <v>228</v>
      </c>
      <c r="V208" s="1" t="s">
        <v>65</v>
      </c>
      <c r="W208" s="1" t="s">
        <v>66</v>
      </c>
      <c r="X208" s="1" t="s">
        <v>609</v>
      </c>
      <c r="AB208" s="4">
        <v>35073.019999999997</v>
      </c>
      <c r="AC208" s="4">
        <v>218.04</v>
      </c>
      <c r="AF208" s="1" t="s">
        <v>229</v>
      </c>
      <c r="AI208" s="9">
        <f t="shared" si="18"/>
        <v>44184</v>
      </c>
      <c r="AJ208" s="9">
        <f t="shared" si="19"/>
        <v>44124</v>
      </c>
      <c r="AK208" s="9">
        <f t="shared" si="20"/>
        <v>44154</v>
      </c>
      <c r="AL208" s="9">
        <f t="shared" si="21"/>
        <v>44184</v>
      </c>
      <c r="AM208" s="10">
        <f t="shared" si="22"/>
        <v>96</v>
      </c>
      <c r="AN208" s="11">
        <f t="shared" si="23"/>
        <v>3367009.92</v>
      </c>
    </row>
    <row r="209" spans="1:40" x14ac:dyDescent="0.2">
      <c r="A209" s="1" t="s">
        <v>835</v>
      </c>
      <c r="B209" s="1" t="s">
        <v>832</v>
      </c>
      <c r="C209" s="1" t="s">
        <v>609</v>
      </c>
      <c r="D209" s="1" t="s">
        <v>35</v>
      </c>
      <c r="E209" s="3">
        <v>490</v>
      </c>
      <c r="F209" s="1" t="s">
        <v>36</v>
      </c>
      <c r="G209" s="1" t="s">
        <v>838</v>
      </c>
      <c r="H209" s="4">
        <v>3063.52</v>
      </c>
      <c r="I209" s="1" t="s">
        <v>223</v>
      </c>
      <c r="J209" s="1" t="s">
        <v>224</v>
      </c>
      <c r="K209" s="1" t="s">
        <v>131</v>
      </c>
      <c r="L209" s="1" t="s">
        <v>225</v>
      </c>
      <c r="M209" s="1" t="s">
        <v>226</v>
      </c>
      <c r="N209" s="1" t="s">
        <v>41</v>
      </c>
      <c r="O209" s="1" t="s">
        <v>817</v>
      </c>
      <c r="P209" s="3">
        <v>151</v>
      </c>
      <c r="R209" s="1" t="s">
        <v>839</v>
      </c>
      <c r="S209" s="1" t="s">
        <v>44</v>
      </c>
      <c r="T209" s="1" t="s">
        <v>228</v>
      </c>
      <c r="V209" s="1" t="s">
        <v>65</v>
      </c>
      <c r="W209" s="1" t="s">
        <v>66</v>
      </c>
      <c r="X209" s="1" t="s">
        <v>609</v>
      </c>
      <c r="AB209" s="4">
        <v>3063.52</v>
      </c>
      <c r="AC209" s="4">
        <v>18.739999999999998</v>
      </c>
      <c r="AF209" s="1" t="s">
        <v>229</v>
      </c>
      <c r="AI209" s="9">
        <f t="shared" si="18"/>
        <v>44184</v>
      </c>
      <c r="AJ209" s="9">
        <f t="shared" si="19"/>
        <v>44124</v>
      </c>
      <c r="AK209" s="9">
        <f t="shared" si="20"/>
        <v>44154</v>
      </c>
      <c r="AL209" s="9">
        <f t="shared" si="21"/>
        <v>44184</v>
      </c>
      <c r="AM209" s="10">
        <f t="shared" si="22"/>
        <v>96</v>
      </c>
      <c r="AN209" s="11">
        <f t="shared" si="23"/>
        <v>294097.91999999998</v>
      </c>
    </row>
    <row r="210" spans="1:40" x14ac:dyDescent="0.2">
      <c r="A210" s="1" t="s">
        <v>98</v>
      </c>
      <c r="B210" s="1" t="s">
        <v>243</v>
      </c>
      <c r="C210" s="1" t="s">
        <v>69</v>
      </c>
      <c r="D210" s="1" t="s">
        <v>35</v>
      </c>
      <c r="E210" s="3">
        <v>529</v>
      </c>
      <c r="F210" s="1" t="s">
        <v>36</v>
      </c>
      <c r="G210" s="1" t="s">
        <v>840</v>
      </c>
      <c r="H210" s="4">
        <v>8490.81</v>
      </c>
      <c r="I210" s="1" t="s">
        <v>223</v>
      </c>
      <c r="J210" s="1" t="s">
        <v>224</v>
      </c>
      <c r="K210" s="1" t="s">
        <v>131</v>
      </c>
      <c r="L210" s="1" t="s">
        <v>225</v>
      </c>
      <c r="M210" s="1" t="s">
        <v>226</v>
      </c>
      <c r="N210" s="1" t="s">
        <v>41</v>
      </c>
      <c r="O210" s="1" t="s">
        <v>817</v>
      </c>
      <c r="P210" s="3">
        <v>151</v>
      </c>
      <c r="R210" s="1" t="s">
        <v>841</v>
      </c>
      <c r="S210" s="1" t="s">
        <v>44</v>
      </c>
      <c r="T210" s="1" t="s">
        <v>228</v>
      </c>
      <c r="V210" s="1" t="s">
        <v>46</v>
      </c>
      <c r="W210" s="1" t="s">
        <v>47</v>
      </c>
      <c r="X210" s="1" t="s">
        <v>287</v>
      </c>
      <c r="AB210" s="4">
        <v>8490.81</v>
      </c>
      <c r="AC210" s="4">
        <v>56.82</v>
      </c>
      <c r="AF210" s="1" t="s">
        <v>229</v>
      </c>
      <c r="AI210" s="9">
        <f t="shared" si="18"/>
        <v>44196</v>
      </c>
      <c r="AJ210" s="9">
        <f t="shared" si="19"/>
        <v>44146</v>
      </c>
      <c r="AK210" s="9">
        <f t="shared" si="20"/>
        <v>44176</v>
      </c>
      <c r="AL210" s="9">
        <f t="shared" si="21"/>
        <v>44196</v>
      </c>
      <c r="AM210" s="10">
        <f t="shared" si="22"/>
        <v>84</v>
      </c>
      <c r="AN210" s="11">
        <f t="shared" si="23"/>
        <v>713228.03999999992</v>
      </c>
    </row>
    <row r="211" spans="1:40" x14ac:dyDescent="0.2">
      <c r="A211" s="1" t="s">
        <v>98</v>
      </c>
      <c r="B211" s="1" t="s">
        <v>243</v>
      </c>
      <c r="C211" s="1" t="s">
        <v>69</v>
      </c>
      <c r="D211" s="1" t="s">
        <v>35</v>
      </c>
      <c r="E211" s="3">
        <v>530</v>
      </c>
      <c r="F211" s="1" t="s">
        <v>36</v>
      </c>
      <c r="G211" s="1" t="s">
        <v>842</v>
      </c>
      <c r="H211" s="4">
        <v>11256.55</v>
      </c>
      <c r="I211" s="1" t="s">
        <v>223</v>
      </c>
      <c r="J211" s="1" t="s">
        <v>224</v>
      </c>
      <c r="K211" s="1" t="s">
        <v>131</v>
      </c>
      <c r="L211" s="1" t="s">
        <v>225</v>
      </c>
      <c r="M211" s="1" t="s">
        <v>226</v>
      </c>
      <c r="N211" s="1" t="s">
        <v>41</v>
      </c>
      <c r="O211" s="1" t="s">
        <v>817</v>
      </c>
      <c r="P211" s="3">
        <v>151</v>
      </c>
      <c r="R211" s="1" t="s">
        <v>843</v>
      </c>
      <c r="S211" s="1" t="s">
        <v>44</v>
      </c>
      <c r="T211" s="1" t="s">
        <v>228</v>
      </c>
      <c r="V211" s="1" t="s">
        <v>65</v>
      </c>
      <c r="W211" s="1" t="s">
        <v>66</v>
      </c>
      <c r="X211" s="1" t="s">
        <v>69</v>
      </c>
      <c r="AB211" s="4">
        <v>11256.55</v>
      </c>
      <c r="AC211" s="4">
        <v>62.34</v>
      </c>
      <c r="AF211" s="1" t="s">
        <v>229</v>
      </c>
      <c r="AI211" s="9">
        <f t="shared" si="18"/>
        <v>44196</v>
      </c>
      <c r="AJ211" s="9">
        <f t="shared" si="19"/>
        <v>44147</v>
      </c>
      <c r="AK211" s="9">
        <f t="shared" si="20"/>
        <v>44177</v>
      </c>
      <c r="AL211" s="9">
        <f t="shared" si="21"/>
        <v>44196</v>
      </c>
      <c r="AM211" s="10">
        <f t="shared" si="22"/>
        <v>84</v>
      </c>
      <c r="AN211" s="11">
        <f t="shared" si="23"/>
        <v>945550.2</v>
      </c>
    </row>
    <row r="212" spans="1:40" x14ac:dyDescent="0.2">
      <c r="A212" s="1" t="s">
        <v>98</v>
      </c>
      <c r="B212" s="1" t="s">
        <v>243</v>
      </c>
      <c r="C212" s="1" t="s">
        <v>69</v>
      </c>
      <c r="D212" s="1" t="s">
        <v>35</v>
      </c>
      <c r="E212" s="3">
        <v>531</v>
      </c>
      <c r="F212" s="1" t="s">
        <v>36</v>
      </c>
      <c r="G212" s="1" t="s">
        <v>844</v>
      </c>
      <c r="H212" s="4">
        <v>1374.14</v>
      </c>
      <c r="I212" s="1" t="s">
        <v>223</v>
      </c>
      <c r="J212" s="1" t="s">
        <v>224</v>
      </c>
      <c r="K212" s="1" t="s">
        <v>131</v>
      </c>
      <c r="L212" s="1" t="s">
        <v>225</v>
      </c>
      <c r="M212" s="1" t="s">
        <v>226</v>
      </c>
      <c r="N212" s="1" t="s">
        <v>41</v>
      </c>
      <c r="O212" s="1" t="s">
        <v>817</v>
      </c>
      <c r="P212" s="3">
        <v>151</v>
      </c>
      <c r="R212" s="1" t="s">
        <v>845</v>
      </c>
      <c r="S212" s="1" t="s">
        <v>44</v>
      </c>
      <c r="T212" s="1" t="s">
        <v>228</v>
      </c>
      <c r="V212" s="1" t="s">
        <v>46</v>
      </c>
      <c r="W212" s="1" t="s">
        <v>47</v>
      </c>
      <c r="X212" s="1" t="s">
        <v>69</v>
      </c>
      <c r="AB212" s="4">
        <v>1374.14</v>
      </c>
      <c r="AC212" s="4">
        <v>10.16</v>
      </c>
      <c r="AF212" s="1" t="s">
        <v>229</v>
      </c>
      <c r="AI212" s="9">
        <f t="shared" si="18"/>
        <v>44196</v>
      </c>
      <c r="AJ212" s="9">
        <f t="shared" si="19"/>
        <v>44147</v>
      </c>
      <c r="AK212" s="9">
        <f t="shared" si="20"/>
        <v>44177</v>
      </c>
      <c r="AL212" s="9">
        <f t="shared" si="21"/>
        <v>44196</v>
      </c>
      <c r="AM212" s="10">
        <f t="shared" si="22"/>
        <v>84</v>
      </c>
      <c r="AN212" s="11">
        <f t="shared" si="23"/>
        <v>115427.76000000001</v>
      </c>
    </row>
    <row r="213" spans="1:40" x14ac:dyDescent="0.2">
      <c r="A213" s="1" t="s">
        <v>98</v>
      </c>
      <c r="B213" s="1" t="s">
        <v>243</v>
      </c>
      <c r="C213" s="1" t="s">
        <v>69</v>
      </c>
      <c r="D213" s="1" t="s">
        <v>35</v>
      </c>
      <c r="E213" s="3">
        <v>532</v>
      </c>
      <c r="F213" s="1" t="s">
        <v>36</v>
      </c>
      <c r="G213" s="1" t="s">
        <v>846</v>
      </c>
      <c r="H213" s="4">
        <v>1516.59</v>
      </c>
      <c r="I213" s="1" t="s">
        <v>223</v>
      </c>
      <c r="J213" s="1" t="s">
        <v>224</v>
      </c>
      <c r="K213" s="1" t="s">
        <v>131</v>
      </c>
      <c r="L213" s="1" t="s">
        <v>225</v>
      </c>
      <c r="M213" s="1" t="s">
        <v>226</v>
      </c>
      <c r="N213" s="1" t="s">
        <v>41</v>
      </c>
      <c r="O213" s="1" t="s">
        <v>817</v>
      </c>
      <c r="P213" s="3">
        <v>151</v>
      </c>
      <c r="R213" s="1" t="s">
        <v>847</v>
      </c>
      <c r="S213" s="1" t="s">
        <v>44</v>
      </c>
      <c r="T213" s="1" t="s">
        <v>228</v>
      </c>
      <c r="V213" s="1" t="s">
        <v>65</v>
      </c>
      <c r="W213" s="1" t="s">
        <v>66</v>
      </c>
      <c r="X213" s="1" t="s">
        <v>69</v>
      </c>
      <c r="AB213" s="4">
        <v>1516.59</v>
      </c>
      <c r="AC213" s="4">
        <v>9.27</v>
      </c>
      <c r="AF213" s="1" t="s">
        <v>229</v>
      </c>
      <c r="AI213" s="9">
        <f t="shared" si="18"/>
        <v>44196</v>
      </c>
      <c r="AJ213" s="9">
        <f t="shared" si="19"/>
        <v>44147</v>
      </c>
      <c r="AK213" s="9">
        <f t="shared" si="20"/>
        <v>44177</v>
      </c>
      <c r="AL213" s="9">
        <f t="shared" si="21"/>
        <v>44196</v>
      </c>
      <c r="AM213" s="10">
        <f t="shared" si="22"/>
        <v>84</v>
      </c>
      <c r="AN213" s="11">
        <f t="shared" si="23"/>
        <v>127393.56</v>
      </c>
    </row>
    <row r="214" spans="1:40" x14ac:dyDescent="0.2">
      <c r="A214" s="1" t="s">
        <v>98</v>
      </c>
      <c r="B214" s="1" t="s">
        <v>243</v>
      </c>
      <c r="C214" s="1" t="s">
        <v>69</v>
      </c>
      <c r="D214" s="1" t="s">
        <v>35</v>
      </c>
      <c r="E214" s="3">
        <v>533</v>
      </c>
      <c r="F214" s="1" t="s">
        <v>36</v>
      </c>
      <c r="G214" s="1" t="s">
        <v>848</v>
      </c>
      <c r="H214" s="4">
        <v>1694.46</v>
      </c>
      <c r="I214" s="1" t="s">
        <v>223</v>
      </c>
      <c r="J214" s="1" t="s">
        <v>224</v>
      </c>
      <c r="K214" s="1" t="s">
        <v>131</v>
      </c>
      <c r="L214" s="1" t="s">
        <v>225</v>
      </c>
      <c r="M214" s="1" t="s">
        <v>226</v>
      </c>
      <c r="N214" s="1" t="s">
        <v>41</v>
      </c>
      <c r="O214" s="1" t="s">
        <v>817</v>
      </c>
      <c r="P214" s="3">
        <v>151</v>
      </c>
      <c r="R214" s="1" t="s">
        <v>847</v>
      </c>
      <c r="S214" s="1" t="s">
        <v>44</v>
      </c>
      <c r="T214" s="1" t="s">
        <v>228</v>
      </c>
      <c r="V214" s="1" t="s">
        <v>65</v>
      </c>
      <c r="W214" s="1" t="s">
        <v>66</v>
      </c>
      <c r="X214" s="1" t="s">
        <v>69</v>
      </c>
      <c r="AB214" s="4">
        <v>1694.46</v>
      </c>
      <c r="AC214" s="4">
        <v>10.36</v>
      </c>
      <c r="AF214" s="1" t="s">
        <v>229</v>
      </c>
      <c r="AI214" s="9">
        <f t="shared" si="18"/>
        <v>44196</v>
      </c>
      <c r="AJ214" s="9">
        <f t="shared" si="19"/>
        <v>44147</v>
      </c>
      <c r="AK214" s="9">
        <f t="shared" si="20"/>
        <v>44177</v>
      </c>
      <c r="AL214" s="9">
        <f t="shared" si="21"/>
        <v>44196</v>
      </c>
      <c r="AM214" s="10">
        <f t="shared" si="22"/>
        <v>84</v>
      </c>
      <c r="AN214" s="11">
        <f t="shared" si="23"/>
        <v>142334.64000000001</v>
      </c>
    </row>
    <row r="215" spans="1:40" x14ac:dyDescent="0.2">
      <c r="A215" s="1" t="s">
        <v>98</v>
      </c>
      <c r="B215" s="1" t="s">
        <v>243</v>
      </c>
      <c r="C215" s="1" t="s">
        <v>69</v>
      </c>
      <c r="D215" s="1" t="s">
        <v>35</v>
      </c>
      <c r="E215" s="3">
        <v>534</v>
      </c>
      <c r="F215" s="1" t="s">
        <v>36</v>
      </c>
      <c r="G215" s="1" t="s">
        <v>849</v>
      </c>
      <c r="H215" s="4">
        <v>46501.16</v>
      </c>
      <c r="I215" s="1" t="s">
        <v>223</v>
      </c>
      <c r="J215" s="1" t="s">
        <v>224</v>
      </c>
      <c r="K215" s="1" t="s">
        <v>131</v>
      </c>
      <c r="L215" s="1" t="s">
        <v>225</v>
      </c>
      <c r="M215" s="1" t="s">
        <v>226</v>
      </c>
      <c r="N215" s="1" t="s">
        <v>41</v>
      </c>
      <c r="O215" s="1" t="s">
        <v>817</v>
      </c>
      <c r="P215" s="3">
        <v>151</v>
      </c>
      <c r="R215" s="1" t="s">
        <v>850</v>
      </c>
      <c r="S215" s="1" t="s">
        <v>44</v>
      </c>
      <c r="T215" s="1" t="s">
        <v>228</v>
      </c>
      <c r="V215" s="1" t="s">
        <v>65</v>
      </c>
      <c r="W215" s="1" t="s">
        <v>66</v>
      </c>
      <c r="X215" s="1" t="s">
        <v>69</v>
      </c>
      <c r="AB215" s="4">
        <v>46501.16</v>
      </c>
      <c r="AC215" s="4">
        <v>291.3</v>
      </c>
      <c r="AF215" s="1" t="s">
        <v>229</v>
      </c>
      <c r="AI215" s="9">
        <f t="shared" si="18"/>
        <v>44196</v>
      </c>
      <c r="AJ215" s="9">
        <f t="shared" si="19"/>
        <v>44147</v>
      </c>
      <c r="AK215" s="9">
        <f t="shared" si="20"/>
        <v>44177</v>
      </c>
      <c r="AL215" s="9">
        <f t="shared" si="21"/>
        <v>44196</v>
      </c>
      <c r="AM215" s="10">
        <f t="shared" si="22"/>
        <v>84</v>
      </c>
      <c r="AN215" s="11">
        <f t="shared" si="23"/>
        <v>3906097.4400000004</v>
      </c>
    </row>
    <row r="216" spans="1:40" x14ac:dyDescent="0.2">
      <c r="A216" s="1" t="s">
        <v>106</v>
      </c>
      <c r="B216" s="1" t="s">
        <v>142</v>
      </c>
      <c r="C216" s="1" t="s">
        <v>98</v>
      </c>
      <c r="D216" s="1" t="s">
        <v>35</v>
      </c>
      <c r="E216" s="3">
        <v>566</v>
      </c>
      <c r="F216" s="1" t="s">
        <v>36</v>
      </c>
      <c r="G216" s="1" t="s">
        <v>851</v>
      </c>
      <c r="H216" s="4">
        <v>3038.03</v>
      </c>
      <c r="I216" s="1" t="s">
        <v>223</v>
      </c>
      <c r="J216" s="1" t="s">
        <v>224</v>
      </c>
      <c r="K216" s="1" t="s">
        <v>131</v>
      </c>
      <c r="L216" s="1" t="s">
        <v>225</v>
      </c>
      <c r="M216" s="1" t="s">
        <v>226</v>
      </c>
      <c r="N216" s="1" t="s">
        <v>41</v>
      </c>
      <c r="O216" s="1" t="s">
        <v>817</v>
      </c>
      <c r="P216" s="3">
        <v>151</v>
      </c>
      <c r="R216" s="1" t="s">
        <v>852</v>
      </c>
      <c r="S216" s="1" t="s">
        <v>44</v>
      </c>
      <c r="T216" s="1" t="s">
        <v>228</v>
      </c>
      <c r="V216" s="1" t="s">
        <v>65</v>
      </c>
      <c r="W216" s="1" t="s">
        <v>66</v>
      </c>
      <c r="X216" s="1" t="s">
        <v>353</v>
      </c>
      <c r="AB216" s="4">
        <v>3038.03</v>
      </c>
      <c r="AC216" s="4">
        <v>17.66</v>
      </c>
      <c r="AF216" s="1" t="s">
        <v>229</v>
      </c>
      <c r="AI216" s="9">
        <f t="shared" si="18"/>
        <v>44227</v>
      </c>
      <c r="AJ216" s="9">
        <f t="shared" si="19"/>
        <v>44177</v>
      </c>
      <c r="AK216" s="9">
        <f t="shared" si="20"/>
        <v>44207</v>
      </c>
      <c r="AL216" s="9">
        <f t="shared" si="21"/>
        <v>44227</v>
      </c>
      <c r="AM216" s="10">
        <f t="shared" si="22"/>
        <v>53</v>
      </c>
      <c r="AN216" s="11">
        <f t="shared" si="23"/>
        <v>161015.59</v>
      </c>
    </row>
    <row r="217" spans="1:40" x14ac:dyDescent="0.2">
      <c r="A217" s="1" t="s">
        <v>106</v>
      </c>
      <c r="B217" s="1" t="s">
        <v>142</v>
      </c>
      <c r="C217" s="1" t="s">
        <v>98</v>
      </c>
      <c r="D217" s="1" t="s">
        <v>35</v>
      </c>
      <c r="E217" s="3">
        <v>567</v>
      </c>
      <c r="F217" s="1" t="s">
        <v>36</v>
      </c>
      <c r="G217" s="1" t="s">
        <v>853</v>
      </c>
      <c r="H217" s="4">
        <v>6968.16</v>
      </c>
      <c r="I217" s="1" t="s">
        <v>223</v>
      </c>
      <c r="J217" s="1" t="s">
        <v>224</v>
      </c>
      <c r="K217" s="1" t="s">
        <v>131</v>
      </c>
      <c r="L217" s="1" t="s">
        <v>225</v>
      </c>
      <c r="M217" s="1" t="s">
        <v>226</v>
      </c>
      <c r="N217" s="1" t="s">
        <v>41</v>
      </c>
      <c r="O217" s="1" t="s">
        <v>817</v>
      </c>
      <c r="P217" s="3">
        <v>151</v>
      </c>
      <c r="R217" s="1" t="s">
        <v>854</v>
      </c>
      <c r="S217" s="1" t="s">
        <v>44</v>
      </c>
      <c r="T217" s="1" t="s">
        <v>228</v>
      </c>
      <c r="V217" s="1" t="s">
        <v>65</v>
      </c>
      <c r="W217" s="1" t="s">
        <v>66</v>
      </c>
      <c r="X217" s="1" t="s">
        <v>353</v>
      </c>
      <c r="AB217" s="4">
        <v>6968.16</v>
      </c>
      <c r="AC217" s="4">
        <v>36.229999999999997</v>
      </c>
      <c r="AF217" s="1" t="s">
        <v>229</v>
      </c>
      <c r="AI217" s="9">
        <f t="shared" si="18"/>
        <v>44227</v>
      </c>
      <c r="AJ217" s="9">
        <f t="shared" si="19"/>
        <v>44177</v>
      </c>
      <c r="AK217" s="9">
        <f t="shared" si="20"/>
        <v>44207</v>
      </c>
      <c r="AL217" s="9">
        <f t="shared" si="21"/>
        <v>44227</v>
      </c>
      <c r="AM217" s="10">
        <f t="shared" si="22"/>
        <v>53</v>
      </c>
      <c r="AN217" s="11">
        <f t="shared" si="23"/>
        <v>369312.48</v>
      </c>
    </row>
    <row r="218" spans="1:40" x14ac:dyDescent="0.2">
      <c r="A218" s="1" t="s">
        <v>106</v>
      </c>
      <c r="B218" s="1" t="s">
        <v>142</v>
      </c>
      <c r="C218" s="1" t="s">
        <v>98</v>
      </c>
      <c r="D218" s="1" t="s">
        <v>35</v>
      </c>
      <c r="E218" s="3">
        <v>568</v>
      </c>
      <c r="F218" s="1" t="s">
        <v>36</v>
      </c>
      <c r="G218" s="1" t="s">
        <v>855</v>
      </c>
      <c r="H218" s="4">
        <v>1460.84</v>
      </c>
      <c r="I218" s="1" t="s">
        <v>223</v>
      </c>
      <c r="J218" s="1" t="s">
        <v>224</v>
      </c>
      <c r="K218" s="1" t="s">
        <v>131</v>
      </c>
      <c r="L218" s="1" t="s">
        <v>225</v>
      </c>
      <c r="M218" s="1" t="s">
        <v>226</v>
      </c>
      <c r="N218" s="1" t="s">
        <v>41</v>
      </c>
      <c r="O218" s="1" t="s">
        <v>817</v>
      </c>
      <c r="P218" s="3">
        <v>151</v>
      </c>
      <c r="R218" s="1" t="s">
        <v>856</v>
      </c>
      <c r="S218" s="1" t="s">
        <v>44</v>
      </c>
      <c r="T218" s="1" t="s">
        <v>228</v>
      </c>
      <c r="V218" s="1" t="s">
        <v>46</v>
      </c>
      <c r="W218" s="1" t="s">
        <v>47</v>
      </c>
      <c r="X218" s="1" t="s">
        <v>353</v>
      </c>
      <c r="AB218" s="4">
        <v>1460.84</v>
      </c>
      <c r="AC218" s="4">
        <v>10.3</v>
      </c>
      <c r="AF218" s="1" t="s">
        <v>229</v>
      </c>
      <c r="AI218" s="9">
        <f t="shared" si="18"/>
        <v>44227</v>
      </c>
      <c r="AJ218" s="9">
        <f t="shared" si="19"/>
        <v>44177</v>
      </c>
      <c r="AK218" s="9">
        <f t="shared" si="20"/>
        <v>44207</v>
      </c>
      <c r="AL218" s="9">
        <f t="shared" si="21"/>
        <v>44227</v>
      </c>
      <c r="AM218" s="10">
        <f t="shared" si="22"/>
        <v>53</v>
      </c>
      <c r="AN218" s="11">
        <f t="shared" si="23"/>
        <v>77424.51999999999</v>
      </c>
    </row>
    <row r="219" spans="1:40" x14ac:dyDescent="0.2">
      <c r="A219" s="1" t="s">
        <v>106</v>
      </c>
      <c r="B219" s="1" t="s">
        <v>142</v>
      </c>
      <c r="C219" s="1" t="s">
        <v>98</v>
      </c>
      <c r="D219" s="1" t="s">
        <v>35</v>
      </c>
      <c r="E219" s="3">
        <v>569</v>
      </c>
      <c r="F219" s="1" t="s">
        <v>36</v>
      </c>
      <c r="G219" s="1" t="s">
        <v>857</v>
      </c>
      <c r="H219" s="4">
        <v>45368.35</v>
      </c>
      <c r="I219" s="1" t="s">
        <v>223</v>
      </c>
      <c r="J219" s="1" t="s">
        <v>224</v>
      </c>
      <c r="K219" s="1" t="s">
        <v>131</v>
      </c>
      <c r="L219" s="1" t="s">
        <v>225</v>
      </c>
      <c r="M219" s="1" t="s">
        <v>226</v>
      </c>
      <c r="N219" s="1" t="s">
        <v>41</v>
      </c>
      <c r="O219" s="1" t="s">
        <v>817</v>
      </c>
      <c r="P219" s="3">
        <v>151</v>
      </c>
      <c r="R219" s="1" t="s">
        <v>858</v>
      </c>
      <c r="S219" s="1" t="s">
        <v>44</v>
      </c>
      <c r="T219" s="1" t="s">
        <v>228</v>
      </c>
      <c r="V219" s="1" t="s">
        <v>65</v>
      </c>
      <c r="W219" s="1" t="s">
        <v>66</v>
      </c>
      <c r="X219" s="1" t="s">
        <v>353</v>
      </c>
      <c r="AB219" s="4">
        <v>45368.35</v>
      </c>
      <c r="AC219" s="4">
        <v>273.63</v>
      </c>
      <c r="AF219" s="1" t="s">
        <v>229</v>
      </c>
      <c r="AI219" s="9">
        <f t="shared" si="18"/>
        <v>44227</v>
      </c>
      <c r="AJ219" s="9">
        <f t="shared" si="19"/>
        <v>44177</v>
      </c>
      <c r="AK219" s="9">
        <f t="shared" si="20"/>
        <v>44207</v>
      </c>
      <c r="AL219" s="9">
        <f t="shared" si="21"/>
        <v>44227</v>
      </c>
      <c r="AM219" s="10">
        <f t="shared" si="22"/>
        <v>53</v>
      </c>
      <c r="AN219" s="11">
        <f t="shared" si="23"/>
        <v>2404522.5499999998</v>
      </c>
    </row>
    <row r="220" spans="1:40" x14ac:dyDescent="0.2">
      <c r="A220" s="1" t="s">
        <v>106</v>
      </c>
      <c r="B220" s="1" t="s">
        <v>142</v>
      </c>
      <c r="C220" s="1" t="s">
        <v>98</v>
      </c>
      <c r="D220" s="1" t="s">
        <v>35</v>
      </c>
      <c r="E220" s="3">
        <v>570</v>
      </c>
      <c r="F220" s="1" t="s">
        <v>36</v>
      </c>
      <c r="G220" s="1" t="s">
        <v>859</v>
      </c>
      <c r="H220" s="4">
        <v>8256.6299999999992</v>
      </c>
      <c r="I220" s="1" t="s">
        <v>223</v>
      </c>
      <c r="J220" s="1" t="s">
        <v>224</v>
      </c>
      <c r="K220" s="1" t="s">
        <v>131</v>
      </c>
      <c r="L220" s="1" t="s">
        <v>225</v>
      </c>
      <c r="M220" s="1" t="s">
        <v>226</v>
      </c>
      <c r="N220" s="1" t="s">
        <v>41</v>
      </c>
      <c r="O220" s="1" t="s">
        <v>817</v>
      </c>
      <c r="P220" s="3">
        <v>151</v>
      </c>
      <c r="R220" s="1" t="s">
        <v>860</v>
      </c>
      <c r="S220" s="1" t="s">
        <v>44</v>
      </c>
      <c r="T220" s="1" t="s">
        <v>228</v>
      </c>
      <c r="V220" s="1" t="s">
        <v>46</v>
      </c>
      <c r="W220" s="1" t="s">
        <v>47</v>
      </c>
      <c r="X220" s="1" t="s">
        <v>353</v>
      </c>
      <c r="AB220" s="4">
        <v>8256.6299999999992</v>
      </c>
      <c r="AC220" s="4">
        <v>53.55</v>
      </c>
      <c r="AF220" s="1" t="s">
        <v>229</v>
      </c>
      <c r="AI220" s="9">
        <f t="shared" si="18"/>
        <v>44227</v>
      </c>
      <c r="AJ220" s="9">
        <f t="shared" si="19"/>
        <v>44177</v>
      </c>
      <c r="AK220" s="9">
        <f t="shared" si="20"/>
        <v>44207</v>
      </c>
      <c r="AL220" s="9">
        <f t="shared" si="21"/>
        <v>44227</v>
      </c>
      <c r="AM220" s="10">
        <f t="shared" si="22"/>
        <v>53</v>
      </c>
      <c r="AN220" s="11">
        <f t="shared" si="23"/>
        <v>437601.38999999996</v>
      </c>
    </row>
    <row r="221" spans="1:40" x14ac:dyDescent="0.2">
      <c r="A221" s="1" t="s">
        <v>597</v>
      </c>
      <c r="B221" s="1" t="s">
        <v>359</v>
      </c>
      <c r="C221" s="1" t="s">
        <v>722</v>
      </c>
      <c r="D221" s="1" t="s">
        <v>35</v>
      </c>
      <c r="E221" s="3">
        <v>87</v>
      </c>
      <c r="F221" s="1" t="s">
        <v>36</v>
      </c>
      <c r="G221" s="1" t="s">
        <v>861</v>
      </c>
      <c r="H221" s="4">
        <v>72</v>
      </c>
      <c r="I221" s="1" t="s">
        <v>448</v>
      </c>
      <c r="J221" s="1" t="s">
        <v>449</v>
      </c>
      <c r="K221" s="1" t="s">
        <v>450</v>
      </c>
      <c r="L221" s="1" t="s">
        <v>225</v>
      </c>
      <c r="M221" s="1" t="s">
        <v>451</v>
      </c>
      <c r="N221" s="1" t="s">
        <v>41</v>
      </c>
      <c r="O221" s="1" t="s">
        <v>862</v>
      </c>
      <c r="P221" s="3">
        <v>153</v>
      </c>
      <c r="R221" s="1" t="s">
        <v>863</v>
      </c>
      <c r="S221" s="1" t="s">
        <v>44</v>
      </c>
      <c r="T221" s="1" t="s">
        <v>454</v>
      </c>
      <c r="V221" s="1" t="s">
        <v>65</v>
      </c>
      <c r="W221" s="1" t="s">
        <v>66</v>
      </c>
      <c r="X221" s="1" t="s">
        <v>722</v>
      </c>
      <c r="AB221" s="4">
        <v>72</v>
      </c>
      <c r="AC221" s="4">
        <v>2.88</v>
      </c>
      <c r="AF221" s="1" t="s">
        <v>152</v>
      </c>
      <c r="AI221" s="9">
        <f t="shared" si="18"/>
        <v>44286</v>
      </c>
      <c r="AJ221" s="9">
        <f t="shared" si="19"/>
        <v>44260</v>
      </c>
      <c r="AK221" s="9">
        <f t="shared" si="20"/>
        <v>44290</v>
      </c>
      <c r="AL221" s="9">
        <f t="shared" si="21"/>
        <v>44290</v>
      </c>
      <c r="AM221" s="10">
        <f t="shared" si="22"/>
        <v>-9</v>
      </c>
      <c r="AN221" s="11">
        <f t="shared" si="23"/>
        <v>-648</v>
      </c>
    </row>
    <row r="222" spans="1:40" x14ac:dyDescent="0.2">
      <c r="A222" s="1" t="s">
        <v>597</v>
      </c>
      <c r="B222" s="1" t="s">
        <v>823</v>
      </c>
      <c r="C222" s="1" t="s">
        <v>820</v>
      </c>
      <c r="D222" s="1" t="s">
        <v>35</v>
      </c>
      <c r="E222" s="3">
        <v>92</v>
      </c>
      <c r="F222" s="1" t="s">
        <v>36</v>
      </c>
      <c r="G222" s="1" t="s">
        <v>864</v>
      </c>
      <c r="H222" s="4">
        <v>1726.6</v>
      </c>
      <c r="I222" s="1" t="s">
        <v>865</v>
      </c>
      <c r="J222" s="1" t="s">
        <v>866</v>
      </c>
      <c r="K222" s="1" t="s">
        <v>867</v>
      </c>
      <c r="N222" s="1" t="s">
        <v>41</v>
      </c>
      <c r="O222" s="1" t="s">
        <v>862</v>
      </c>
      <c r="P222" s="3">
        <v>154</v>
      </c>
      <c r="R222" s="1" t="s">
        <v>868</v>
      </c>
      <c r="S222" s="1" t="s">
        <v>44</v>
      </c>
      <c r="T222" s="1" t="s">
        <v>691</v>
      </c>
      <c r="V222" s="1" t="s">
        <v>65</v>
      </c>
      <c r="W222" s="1" t="s">
        <v>66</v>
      </c>
      <c r="X222" s="1" t="s">
        <v>732</v>
      </c>
      <c r="AB222" s="4">
        <v>1726.6</v>
      </c>
      <c r="AC222" s="4">
        <v>379.85</v>
      </c>
      <c r="AF222" s="1" t="s">
        <v>710</v>
      </c>
      <c r="AI222" s="9">
        <f t="shared" si="18"/>
        <v>44286</v>
      </c>
      <c r="AJ222" s="9">
        <f t="shared" si="19"/>
        <v>44264</v>
      </c>
      <c r="AK222" s="9">
        <f t="shared" si="20"/>
        <v>44294</v>
      </c>
      <c r="AL222" s="9">
        <f t="shared" si="21"/>
        <v>44294</v>
      </c>
      <c r="AM222" s="10">
        <f t="shared" si="22"/>
        <v>-13</v>
      </c>
      <c r="AN222" s="11">
        <f t="shared" si="23"/>
        <v>-22445.8</v>
      </c>
    </row>
    <row r="223" spans="1:40" x14ac:dyDescent="0.2">
      <c r="A223" s="1" t="s">
        <v>869</v>
      </c>
      <c r="B223" s="1" t="s">
        <v>869</v>
      </c>
      <c r="C223" s="1" t="s">
        <v>869</v>
      </c>
      <c r="D223" s="1" t="s">
        <v>35</v>
      </c>
      <c r="E223" s="3">
        <v>19</v>
      </c>
      <c r="F223" s="1" t="s">
        <v>77</v>
      </c>
      <c r="G223" s="1" t="s">
        <v>188</v>
      </c>
      <c r="H223" s="4">
        <v>4024.03</v>
      </c>
      <c r="I223" s="1" t="s">
        <v>100</v>
      </c>
      <c r="J223" s="1" t="s">
        <v>101</v>
      </c>
      <c r="K223" s="1" t="s">
        <v>102</v>
      </c>
      <c r="N223" s="1" t="s">
        <v>41</v>
      </c>
      <c r="O223" s="1" t="s">
        <v>794</v>
      </c>
      <c r="P223" s="3">
        <v>156</v>
      </c>
      <c r="R223" s="1" t="s">
        <v>870</v>
      </c>
      <c r="S223" s="1" t="s">
        <v>44</v>
      </c>
      <c r="V223" s="1" t="s">
        <v>46</v>
      </c>
      <c r="W223" s="1" t="s">
        <v>47</v>
      </c>
      <c r="X223" s="1" t="s">
        <v>869</v>
      </c>
      <c r="AB223" s="4">
        <v>3915.6</v>
      </c>
      <c r="AC223" s="4">
        <v>861.43</v>
      </c>
      <c r="AF223" s="1" t="s">
        <v>105</v>
      </c>
      <c r="AI223" s="9">
        <f t="shared" si="18"/>
        <v>44272</v>
      </c>
      <c r="AJ223" s="9">
        <f t="shared" si="19"/>
        <v>44272</v>
      </c>
      <c r="AK223" s="9">
        <f t="shared" si="20"/>
        <v>44302</v>
      </c>
      <c r="AL223" s="9">
        <f t="shared" si="21"/>
        <v>44302</v>
      </c>
      <c r="AM223" s="10">
        <f t="shared" si="22"/>
        <v>-18</v>
      </c>
      <c r="AN223" s="11">
        <f t="shared" si="23"/>
        <v>-72432.540000000008</v>
      </c>
    </row>
    <row r="224" spans="1:40" x14ac:dyDescent="0.2">
      <c r="A224" s="1" t="s">
        <v>871</v>
      </c>
      <c r="B224" s="1" t="s">
        <v>666</v>
      </c>
      <c r="C224" s="1" t="s">
        <v>794</v>
      </c>
      <c r="D224" s="1" t="s">
        <v>35</v>
      </c>
      <c r="E224" s="3">
        <v>104</v>
      </c>
      <c r="F224" s="1" t="s">
        <v>36</v>
      </c>
      <c r="G224" s="1" t="s">
        <v>872</v>
      </c>
      <c r="H224" s="4">
        <v>156.80000000000001</v>
      </c>
      <c r="I224" s="1" t="s">
        <v>280</v>
      </c>
      <c r="J224" s="1" t="s">
        <v>281</v>
      </c>
      <c r="K224" s="1" t="s">
        <v>282</v>
      </c>
      <c r="N224" s="1" t="s">
        <v>283</v>
      </c>
      <c r="O224" s="1" t="s">
        <v>794</v>
      </c>
      <c r="P224" s="3">
        <v>155</v>
      </c>
      <c r="R224" s="1" t="s">
        <v>873</v>
      </c>
      <c r="S224" s="1" t="s">
        <v>44</v>
      </c>
      <c r="V224" s="1" t="s">
        <v>46</v>
      </c>
      <c r="W224" s="1" t="s">
        <v>47</v>
      </c>
      <c r="X224" s="1" t="s">
        <v>874</v>
      </c>
      <c r="AB224" s="4">
        <v>156.80000000000001</v>
      </c>
      <c r="AC224" s="4">
        <v>34.5</v>
      </c>
      <c r="AF224" s="1" t="s">
        <v>286</v>
      </c>
      <c r="AI224" s="9">
        <f t="shared" si="18"/>
        <v>44298</v>
      </c>
      <c r="AJ224" s="9">
        <f t="shared" si="19"/>
        <v>44269</v>
      </c>
      <c r="AK224" s="9">
        <f t="shared" si="20"/>
        <v>44299</v>
      </c>
      <c r="AL224" s="9">
        <f t="shared" si="21"/>
        <v>44299</v>
      </c>
      <c r="AM224" s="10">
        <f t="shared" si="22"/>
        <v>-15</v>
      </c>
      <c r="AN224" s="11">
        <f t="shared" si="23"/>
        <v>-2352</v>
      </c>
    </row>
    <row r="225" spans="1:40" x14ac:dyDescent="0.2">
      <c r="A225" s="1" t="s">
        <v>793</v>
      </c>
      <c r="B225" s="1" t="s">
        <v>793</v>
      </c>
      <c r="C225" s="1" t="s">
        <v>869</v>
      </c>
      <c r="D225" s="1" t="s">
        <v>35</v>
      </c>
      <c r="E225" s="3">
        <v>20</v>
      </c>
      <c r="F225" s="1" t="s">
        <v>77</v>
      </c>
      <c r="G225" s="1" t="s">
        <v>462</v>
      </c>
      <c r="H225" s="4">
        <v>10150</v>
      </c>
      <c r="I225" s="1" t="s">
        <v>875</v>
      </c>
      <c r="J225" s="1" t="s">
        <v>876</v>
      </c>
      <c r="K225" s="1" t="s">
        <v>102</v>
      </c>
      <c r="L225" s="1" t="s">
        <v>877</v>
      </c>
      <c r="M225" s="1" t="s">
        <v>878</v>
      </c>
      <c r="N225" s="1" t="s">
        <v>41</v>
      </c>
      <c r="O225" s="1" t="s">
        <v>879</v>
      </c>
      <c r="P225" s="3">
        <v>158</v>
      </c>
      <c r="R225" s="1" t="s">
        <v>619</v>
      </c>
      <c r="S225" s="1" t="s">
        <v>44</v>
      </c>
      <c r="V225" s="1" t="s">
        <v>65</v>
      </c>
      <c r="W225" s="1" t="s">
        <v>66</v>
      </c>
      <c r="X225" s="1" t="s">
        <v>869</v>
      </c>
      <c r="AB225" s="4">
        <v>10150</v>
      </c>
      <c r="AC225" s="4">
        <v>0</v>
      </c>
      <c r="AF225" s="1" t="s">
        <v>591</v>
      </c>
      <c r="AI225" s="9">
        <f t="shared" si="18"/>
        <v>44233</v>
      </c>
      <c r="AJ225" s="9">
        <f t="shared" si="19"/>
        <v>44272</v>
      </c>
      <c r="AK225" s="9">
        <f t="shared" si="20"/>
        <v>44302</v>
      </c>
      <c r="AL225" s="9">
        <f t="shared" si="21"/>
        <v>44302</v>
      </c>
      <c r="AM225" s="10">
        <f t="shared" si="22"/>
        <v>-17</v>
      </c>
      <c r="AN225" s="11">
        <f t="shared" si="23"/>
        <v>-172550</v>
      </c>
    </row>
    <row r="226" spans="1:40" hidden="1" x14ac:dyDescent="0.2">
      <c r="A226" s="1" t="s">
        <v>879</v>
      </c>
      <c r="B226" s="1" t="s">
        <v>879</v>
      </c>
      <c r="C226" s="1" t="s">
        <v>879</v>
      </c>
      <c r="D226" s="1" t="s">
        <v>78</v>
      </c>
      <c r="E226" s="3">
        <v>20076</v>
      </c>
      <c r="F226" s="1" t="s">
        <v>77</v>
      </c>
      <c r="G226" s="1" t="s">
        <v>78</v>
      </c>
      <c r="H226" s="4">
        <v>1419.5</v>
      </c>
      <c r="I226" s="1" t="s">
        <v>202</v>
      </c>
      <c r="J226" s="1" t="s">
        <v>203</v>
      </c>
      <c r="K226" s="1" t="s">
        <v>204</v>
      </c>
      <c r="N226" s="1" t="s">
        <v>460</v>
      </c>
      <c r="O226" s="1" t="s">
        <v>879</v>
      </c>
      <c r="P226" s="3">
        <v>157</v>
      </c>
      <c r="R226" s="1" t="s">
        <v>880</v>
      </c>
      <c r="S226" s="1" t="s">
        <v>44</v>
      </c>
      <c r="X226" s="1" t="s">
        <v>881</v>
      </c>
      <c r="Y226" s="1" t="s">
        <v>882</v>
      </c>
      <c r="AA226" s="1" t="s">
        <v>670</v>
      </c>
      <c r="AB226" s="4">
        <v>0</v>
      </c>
      <c r="AC226" s="4">
        <v>0</v>
      </c>
      <c r="AI226" s="9">
        <f t="shared" si="18"/>
        <v>44285</v>
      </c>
      <c r="AJ226" s="9">
        <f t="shared" si="19"/>
        <v>43995</v>
      </c>
      <c r="AK226" s="9">
        <f t="shared" si="20"/>
        <v>44025</v>
      </c>
      <c r="AL226" s="9">
        <f t="shared" si="21"/>
        <v>44285</v>
      </c>
      <c r="AM226" s="10">
        <f t="shared" si="22"/>
        <v>0</v>
      </c>
      <c r="AN226" s="11">
        <f t="shared" si="23"/>
        <v>0</v>
      </c>
    </row>
    <row r="227" spans="1:40" x14ac:dyDescent="0.2">
      <c r="AI227" s="9"/>
      <c r="AJ227" s="9"/>
      <c r="AK227" s="9"/>
      <c r="AL227" s="9"/>
      <c r="AM227" s="10"/>
      <c r="AN227" s="11"/>
    </row>
    <row r="228" spans="1:40" x14ac:dyDescent="0.2">
      <c r="AI228" s="9"/>
      <c r="AJ228" s="9"/>
      <c r="AK228" s="9"/>
      <c r="AL228" s="9"/>
      <c r="AM228" s="10"/>
      <c r="AN228" s="11"/>
    </row>
    <row r="229" spans="1:40" x14ac:dyDescent="0.2">
      <c r="H229" s="4">
        <f>SUBTOTAL(9,H3:H228)</f>
        <v>580367.88</v>
      </c>
      <c r="AI229" s="9"/>
      <c r="AJ229" s="9"/>
      <c r="AK229" s="9"/>
      <c r="AL229" s="9"/>
      <c r="AM229" s="10"/>
      <c r="AN229" s="11">
        <f>SUBTOTAL(9,AN3:AN228)</f>
        <v>26325635.239999995</v>
      </c>
    </row>
    <row r="230" spans="1:40" x14ac:dyDescent="0.2">
      <c r="AI230" s="9"/>
      <c r="AJ230" s="9"/>
      <c r="AK230" s="9"/>
      <c r="AL230" s="9"/>
      <c r="AM230" s="10"/>
      <c r="AN230" s="11"/>
    </row>
    <row r="231" spans="1:40" ht="19" x14ac:dyDescent="0.25">
      <c r="G231" s="13" t="s">
        <v>890</v>
      </c>
      <c r="H231" s="14"/>
      <c r="I231" s="14"/>
      <c r="J231" s="14"/>
      <c r="O231" s="12">
        <f>+AN229/H229</f>
        <v>45.360255360789424</v>
      </c>
      <c r="AI231" s="9"/>
      <c r="AJ231" s="9"/>
      <c r="AK231" s="9"/>
      <c r="AL231" s="9"/>
      <c r="AM231" s="10"/>
      <c r="AN231" s="11"/>
    </row>
    <row r="232" spans="1:40" x14ac:dyDescent="0.2">
      <c r="AI232" s="9"/>
      <c r="AJ232" s="9"/>
      <c r="AK232" s="9"/>
      <c r="AL232" s="9"/>
      <c r="AM232" s="10"/>
      <c r="AN232" s="11"/>
    </row>
    <row r="233" spans="1:40" x14ac:dyDescent="0.2">
      <c r="AI233" s="9"/>
      <c r="AJ233" s="9"/>
      <c r="AK233" s="9"/>
      <c r="AL233" s="9"/>
      <c r="AM233" s="10"/>
      <c r="AN233" s="11"/>
    </row>
    <row r="234" spans="1:40" x14ac:dyDescent="0.2">
      <c r="AI234" s="9"/>
      <c r="AJ234" s="9"/>
      <c r="AK234" s="9"/>
      <c r="AL234" s="9"/>
      <c r="AM234" s="10"/>
      <c r="AN234" s="11"/>
    </row>
    <row r="235" spans="1:40" x14ac:dyDescent="0.2">
      <c r="AI235" s="9"/>
      <c r="AJ235" s="9"/>
      <c r="AK235" s="9"/>
      <c r="AL235" s="9"/>
      <c r="AM235" s="10"/>
      <c r="AN235" s="11"/>
    </row>
    <row r="236" spans="1:40" x14ac:dyDescent="0.2">
      <c r="AI236" s="9"/>
      <c r="AJ236" s="9"/>
      <c r="AK236" s="9"/>
      <c r="AL236" s="9"/>
      <c r="AM236" s="10"/>
      <c r="AN236" s="11"/>
    </row>
    <row r="237" spans="1:40" x14ac:dyDescent="0.2">
      <c r="AI237" s="9"/>
      <c r="AJ237" s="9"/>
      <c r="AK237" s="9"/>
      <c r="AL237" s="9"/>
      <c r="AM237" s="10"/>
      <c r="AN237" s="11"/>
    </row>
    <row r="238" spans="1:40" x14ac:dyDescent="0.2">
      <c r="AI238" s="9"/>
      <c r="AJ238" s="9"/>
      <c r="AK238" s="9"/>
      <c r="AL238" s="9"/>
      <c r="AM238" s="10"/>
      <c r="AN238" s="11"/>
    </row>
    <row r="239" spans="1:40" x14ac:dyDescent="0.2">
      <c r="AI239" s="9"/>
      <c r="AJ239" s="9"/>
      <c r="AK239" s="9"/>
      <c r="AL239" s="9"/>
      <c r="AM239" s="10"/>
      <c r="AN239" s="11"/>
    </row>
    <row r="240" spans="1:40" x14ac:dyDescent="0.2">
      <c r="AI240" s="9"/>
      <c r="AJ240" s="9"/>
      <c r="AK240" s="9"/>
      <c r="AL240" s="9"/>
      <c r="AM240" s="10"/>
      <c r="AN240" s="11"/>
    </row>
  </sheetData>
  <autoFilter ref="A2:AF226" xr:uid="{DC71C6B6-F99E-EF48-90FB-224FEABB744D}">
    <filterColumn colId="3">
      <filters>
        <filter val="FF"/>
      </filters>
    </filterColumn>
    <filterColumn colId="6">
      <filters>
        <filter val="0/185"/>
        <filter val="000021/PA"/>
        <filter val="000236-0C5 PA"/>
        <filter val="1"/>
        <filter val="1//PA"/>
        <filter val="1/2517"/>
        <filter val="10000001111"/>
        <filter val="10000011687"/>
        <filter val="105-2020-FE"/>
        <filter val="112015944658"/>
        <filter val="112016210060"/>
        <filter val="112016210061"/>
        <filter val="112016391886"/>
        <filter val="112016412493"/>
        <filter val="112016572359"/>
        <filter val="112017235095"/>
        <filter val="112017464775"/>
        <filter val="112017464776"/>
        <filter val="1157/ST"/>
        <filter val="11PA"/>
        <filter val="1201004700"/>
        <filter val="12PA"/>
        <filter val="14PA"/>
        <filter val="15PA"/>
        <filter val="18"/>
        <filter val="19"/>
        <filter val="197"/>
        <filter val="1FPA"/>
        <filter val="1PA"/>
        <filter val="2/15"/>
        <filter val="2/19"/>
        <filter val="200/V"/>
        <filter val="201341895"/>
        <filter val="2020-V-V05-81"/>
        <filter val="2020P00015"/>
        <filter val="2020P00019"/>
        <filter val="2020P00021"/>
        <filter val="2044-2020/PA"/>
        <filter val="2045-2020/PA"/>
        <filter val="2046-2020/PA"/>
        <filter val="2047-2020/PA"/>
        <filter val="2048-2020/PA"/>
        <filter val="2049-2020/PA"/>
        <filter val="20V7000040"/>
        <filter val="224/V"/>
        <filter val="2360-2020/PA"/>
        <filter val="2361-2020/PA"/>
        <filter val="2362-2020/PA"/>
        <filter val="2364-2020/PA"/>
        <filter val="2417-2020/PA"/>
        <filter val="2418-2020/PA"/>
        <filter val="2419-2020/PA"/>
        <filter val="2492/V"/>
        <filter val="260/2020"/>
        <filter val="2663-2020/PA"/>
        <filter val="2665-2020/PA"/>
        <filter val="2666-2020/PA"/>
        <filter val="2681-2020/PA"/>
        <filter val="2682-2020/PA"/>
        <filter val="2683-2020/PA"/>
        <filter val="2748/2020"/>
        <filter val="2749/2020"/>
        <filter val="2771-2020/PA"/>
        <filter val="2772-2020/PA"/>
        <filter val="2773-2020/PA"/>
        <filter val="2774-2020/PA"/>
        <filter val="2775-2020/PA"/>
        <filter val="2776-2020/PA"/>
        <filter val="2941-2020/PA"/>
        <filter val="2PA"/>
        <filter val="3"/>
        <filter val="3020048403"/>
        <filter val="3020048404"/>
        <filter val="3159-2020/PA"/>
        <filter val="3160-2020/PA"/>
        <filter val="3161-2020/PA"/>
        <filter val="3162-2020/PA"/>
        <filter val="349542190"/>
        <filter val="360201438010028"/>
        <filter val="373/2020"/>
        <filter val="3836"/>
        <filter val="3PA"/>
        <filter val="4/2021-7"/>
        <filter val="40160851"/>
        <filter val="40160852"/>
        <filter val="40177381"/>
        <filter val="40177382"/>
        <filter val="4369"/>
        <filter val="447/00"/>
        <filter val="454889026"/>
        <filter val="454889071"/>
        <filter val="4845"/>
        <filter val="490/00"/>
        <filter val="4PA"/>
        <filter val="5"/>
        <filter val="5/2021-7"/>
        <filter val="5200001644"/>
        <filter val="5200005963"/>
        <filter val="5200021577"/>
        <filter val="5200021578"/>
        <filter val="5200023300"/>
        <filter val="5200024106"/>
        <filter val="5200024609"/>
        <filter val="5200025323"/>
        <filter val="54"/>
        <filter val="56/00"/>
        <filter val="5751117814"/>
        <filter val="58/PA"/>
        <filter val="5950178024"/>
        <filter val="5950182803"/>
        <filter val="6/PA"/>
        <filter val="75"/>
        <filter val="75/VEPa"/>
        <filter val="7820006146"/>
        <filter val="7820006927"/>
        <filter val="7820006928"/>
        <filter val="7820006962"/>
        <filter val="7820006964"/>
        <filter val="7820007443"/>
        <filter val="7820007444"/>
        <filter val="7820007445"/>
        <filter val="7821000380"/>
        <filter val="7X04352782"/>
        <filter val="8FPA"/>
        <filter val="8H00004305"/>
        <filter val="8H00151067"/>
        <filter val="97-2020-FE"/>
        <filter val="F000001766"/>
        <filter val="FATTPA 4_21"/>
        <filter val="FATTPA 94_20"/>
        <filter val="FPA 1/21"/>
        <filter val="FPa 4/20"/>
        <filter val="FPA 4/21"/>
        <filter val="FV21-0493"/>
        <filter val="FV21-0578"/>
        <filter val="FV21-0639"/>
        <filter val="P13"/>
        <filter val="Pa20-278"/>
        <filter val="PA20-296"/>
        <filter val="Ricevuta 13/21"/>
        <filter val="S00035"/>
        <filter val="S00040"/>
        <filter val="V2/096644"/>
      </filters>
    </filterColumn>
  </autoFilter>
  <mergeCells count="1">
    <mergeCell ref="G231:J2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I trim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dario miglietta</cp:lastModifiedBy>
  <dcterms:created xsi:type="dcterms:W3CDTF">2022-05-24T07:39:44Z</dcterms:created>
  <dcterms:modified xsi:type="dcterms:W3CDTF">2022-05-25T10:10:44Z</dcterms:modified>
</cp:coreProperties>
</file>