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ppi.f\Desktop\pagamenti 2022\"/>
    </mc:Choice>
  </mc:AlternateContent>
  <bookViews>
    <workbookView xWindow="0" yWindow="0" windowWidth="25605" windowHeight="14400" activeTab="1"/>
  </bookViews>
  <sheets>
    <sheet name="Foglio1" sheetId="1" r:id="rId1"/>
    <sheet name="ITP I trim 2022" sheetId="2" r:id="rId2"/>
  </sheets>
  <definedNames>
    <definedName name="_xlnm._FilterDatabase" localSheetId="0" hidden="1">Foglio1!$A$2:$AF$193</definedName>
    <definedName name="_xlnm._FilterDatabase" localSheetId="1" hidden="1">'ITP I trim 2022'!$A$2:$AF$193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95" i="2" l="1"/>
  <c r="O197" i="2"/>
  <c r="AG3" i="2"/>
  <c r="AH3" i="2"/>
  <c r="AI3" i="2"/>
  <c r="AJ3" i="2"/>
  <c r="AK3" i="2"/>
  <c r="AL3" i="2"/>
  <c r="AG4" i="2"/>
  <c r="AH4" i="2"/>
  <c r="AI4" i="2"/>
  <c r="AJ4" i="2"/>
  <c r="AK4" i="2"/>
  <c r="AL4" i="2"/>
  <c r="AG5" i="2"/>
  <c r="AH5" i="2"/>
  <c r="AI5" i="2"/>
  <c r="AJ5" i="2"/>
  <c r="AK5" i="2"/>
  <c r="AL5" i="2"/>
  <c r="AG6" i="2"/>
  <c r="AH6" i="2"/>
  <c r="AI6" i="2"/>
  <c r="AJ6" i="2"/>
  <c r="AK6" i="2"/>
  <c r="AL6" i="2"/>
  <c r="AG7" i="2"/>
  <c r="AH7" i="2"/>
  <c r="AI7" i="2"/>
  <c r="AJ7" i="2"/>
  <c r="AK7" i="2"/>
  <c r="AL7" i="2"/>
  <c r="AG8" i="2"/>
  <c r="AH8" i="2"/>
  <c r="AI8" i="2"/>
  <c r="AJ8" i="2"/>
  <c r="AK8" i="2"/>
  <c r="AL8" i="2"/>
  <c r="AG9" i="2"/>
  <c r="AH9" i="2"/>
  <c r="AI9" i="2"/>
  <c r="AJ9" i="2"/>
  <c r="AK9" i="2"/>
  <c r="AL9" i="2"/>
  <c r="AG10" i="2"/>
  <c r="AH10" i="2"/>
  <c r="AI10" i="2"/>
  <c r="AJ10" i="2"/>
  <c r="AK10" i="2"/>
  <c r="AL10" i="2"/>
  <c r="AG11" i="2"/>
  <c r="AH11" i="2"/>
  <c r="AI11" i="2"/>
  <c r="AJ11" i="2"/>
  <c r="AK11" i="2"/>
  <c r="AL11" i="2"/>
  <c r="AG12" i="2"/>
  <c r="AH12" i="2"/>
  <c r="AI12" i="2"/>
  <c r="AJ12" i="2"/>
  <c r="AK12" i="2"/>
  <c r="AL12" i="2"/>
  <c r="AG13" i="2"/>
  <c r="AH13" i="2"/>
  <c r="AI13" i="2"/>
  <c r="AJ13" i="2"/>
  <c r="AK13" i="2"/>
  <c r="AL13" i="2"/>
  <c r="AG28" i="2"/>
  <c r="AH28" i="2"/>
  <c r="AI28" i="2"/>
  <c r="AJ28" i="2"/>
  <c r="AK28" i="2"/>
  <c r="AL28" i="2"/>
  <c r="AG29" i="2"/>
  <c r="AH29" i="2"/>
  <c r="AI29" i="2"/>
  <c r="AJ29" i="2"/>
  <c r="AK29" i="2"/>
  <c r="AL29" i="2"/>
  <c r="AG30" i="2"/>
  <c r="AH30" i="2"/>
  <c r="AI30" i="2"/>
  <c r="AJ30" i="2"/>
  <c r="AK30" i="2"/>
  <c r="AL30" i="2"/>
  <c r="AG31" i="2"/>
  <c r="AH31" i="2"/>
  <c r="AI31" i="2"/>
  <c r="AJ31" i="2"/>
  <c r="AK31" i="2"/>
  <c r="AL31" i="2"/>
  <c r="AG32" i="2"/>
  <c r="AH32" i="2"/>
  <c r="AI32" i="2"/>
  <c r="AJ32" i="2"/>
  <c r="AK32" i="2"/>
  <c r="AL32" i="2"/>
  <c r="AG33" i="2"/>
  <c r="AH33" i="2"/>
  <c r="AI33" i="2"/>
  <c r="AJ33" i="2"/>
  <c r="AK33" i="2"/>
  <c r="AL33" i="2"/>
  <c r="AG34" i="2"/>
  <c r="AH34" i="2"/>
  <c r="AI34" i="2"/>
  <c r="AJ34" i="2"/>
  <c r="AK34" i="2"/>
  <c r="AL34" i="2"/>
  <c r="AG35" i="2"/>
  <c r="AH35" i="2"/>
  <c r="AI35" i="2"/>
  <c r="AJ35" i="2"/>
  <c r="AK35" i="2"/>
  <c r="AL35" i="2"/>
  <c r="AG36" i="2"/>
  <c r="AH36" i="2"/>
  <c r="AI36" i="2"/>
  <c r="AJ36" i="2"/>
  <c r="AK36" i="2"/>
  <c r="AL36" i="2"/>
  <c r="AG37" i="2"/>
  <c r="AH37" i="2"/>
  <c r="AI37" i="2"/>
  <c r="AJ37" i="2"/>
  <c r="AK37" i="2"/>
  <c r="AL37" i="2"/>
  <c r="AG38" i="2"/>
  <c r="AH38" i="2"/>
  <c r="AI38" i="2"/>
  <c r="AJ38" i="2"/>
  <c r="AK38" i="2"/>
  <c r="AL38" i="2"/>
  <c r="AG39" i="2"/>
  <c r="AH39" i="2"/>
  <c r="AI39" i="2"/>
  <c r="AJ39" i="2"/>
  <c r="AK39" i="2"/>
  <c r="AL39" i="2"/>
  <c r="AG40" i="2"/>
  <c r="AH40" i="2"/>
  <c r="AI40" i="2"/>
  <c r="AJ40" i="2"/>
  <c r="AK40" i="2"/>
  <c r="AL40" i="2"/>
  <c r="AG41" i="2"/>
  <c r="AH41" i="2"/>
  <c r="AI41" i="2"/>
  <c r="AJ41" i="2"/>
  <c r="AK41" i="2"/>
  <c r="AL41" i="2"/>
  <c r="AG42" i="2"/>
  <c r="AH42" i="2"/>
  <c r="AI42" i="2"/>
  <c r="AJ42" i="2"/>
  <c r="AK42" i="2"/>
  <c r="AL42" i="2"/>
  <c r="AG43" i="2"/>
  <c r="AH43" i="2"/>
  <c r="AI43" i="2"/>
  <c r="AJ43" i="2"/>
  <c r="AK43" i="2"/>
  <c r="AL43" i="2"/>
  <c r="AG44" i="2"/>
  <c r="AH44" i="2"/>
  <c r="AI44" i="2"/>
  <c r="AJ44" i="2"/>
  <c r="AK44" i="2"/>
  <c r="AL44" i="2"/>
  <c r="AG47" i="2"/>
  <c r="AH47" i="2"/>
  <c r="AI47" i="2"/>
  <c r="AJ47" i="2"/>
  <c r="AK47" i="2"/>
  <c r="AL47" i="2"/>
  <c r="AG48" i="2"/>
  <c r="AH48" i="2"/>
  <c r="AI48" i="2"/>
  <c r="AJ48" i="2"/>
  <c r="AK48" i="2"/>
  <c r="AL48" i="2"/>
  <c r="AG49" i="2"/>
  <c r="AH49" i="2"/>
  <c r="AI49" i="2"/>
  <c r="AJ49" i="2"/>
  <c r="AK49" i="2"/>
  <c r="AL49" i="2"/>
  <c r="AG50" i="2"/>
  <c r="AH50" i="2"/>
  <c r="AI50" i="2"/>
  <c r="AJ50" i="2"/>
  <c r="AK50" i="2"/>
  <c r="AL50" i="2"/>
  <c r="AG51" i="2"/>
  <c r="AH51" i="2"/>
  <c r="AI51" i="2"/>
  <c r="AJ51" i="2"/>
  <c r="AK51" i="2"/>
  <c r="AL51" i="2"/>
  <c r="AG52" i="2"/>
  <c r="AH52" i="2"/>
  <c r="AI52" i="2"/>
  <c r="AJ52" i="2"/>
  <c r="AK52" i="2"/>
  <c r="AL52" i="2"/>
  <c r="AG53" i="2"/>
  <c r="AH53" i="2"/>
  <c r="AI53" i="2"/>
  <c r="AJ53" i="2"/>
  <c r="AK53" i="2"/>
  <c r="AL53" i="2"/>
  <c r="AG54" i="2"/>
  <c r="AH54" i="2"/>
  <c r="AI54" i="2"/>
  <c r="AJ54" i="2"/>
  <c r="AK54" i="2"/>
  <c r="AL54" i="2"/>
  <c r="AG66" i="2"/>
  <c r="AH66" i="2"/>
  <c r="AI66" i="2"/>
  <c r="AJ66" i="2"/>
  <c r="AK66" i="2"/>
  <c r="AL66" i="2"/>
  <c r="AG67" i="2"/>
  <c r="AH67" i="2"/>
  <c r="AI67" i="2"/>
  <c r="AJ67" i="2"/>
  <c r="AK67" i="2"/>
  <c r="AL67" i="2"/>
  <c r="AG68" i="2"/>
  <c r="AH68" i="2"/>
  <c r="AI68" i="2"/>
  <c r="AJ68" i="2"/>
  <c r="AK68" i="2"/>
  <c r="AL68" i="2"/>
  <c r="AG69" i="2"/>
  <c r="AH69" i="2"/>
  <c r="AI69" i="2"/>
  <c r="AJ69" i="2"/>
  <c r="AK69" i="2"/>
  <c r="AL69" i="2"/>
  <c r="AG70" i="2"/>
  <c r="AH70" i="2"/>
  <c r="AI70" i="2"/>
  <c r="AJ70" i="2"/>
  <c r="AK70" i="2"/>
  <c r="AL70" i="2"/>
  <c r="AG71" i="2"/>
  <c r="AH71" i="2"/>
  <c r="AI71" i="2"/>
  <c r="AJ71" i="2"/>
  <c r="AK71" i="2"/>
  <c r="AL71" i="2"/>
  <c r="AG72" i="2"/>
  <c r="AH72" i="2"/>
  <c r="AI72" i="2"/>
  <c r="AJ72" i="2"/>
  <c r="AK72" i="2"/>
  <c r="AL72" i="2"/>
  <c r="AG73" i="2"/>
  <c r="AH73" i="2"/>
  <c r="AI73" i="2"/>
  <c r="AJ73" i="2"/>
  <c r="AK73" i="2"/>
  <c r="AL73" i="2"/>
  <c r="AG74" i="2"/>
  <c r="AH74" i="2"/>
  <c r="AI74" i="2"/>
  <c r="AJ74" i="2"/>
  <c r="AK74" i="2"/>
  <c r="AL74" i="2"/>
  <c r="AG75" i="2"/>
  <c r="AH75" i="2"/>
  <c r="AI75" i="2"/>
  <c r="AJ75" i="2"/>
  <c r="AK75" i="2"/>
  <c r="AL75" i="2"/>
  <c r="AG76" i="2"/>
  <c r="AH76" i="2"/>
  <c r="AI76" i="2"/>
  <c r="AJ76" i="2"/>
  <c r="AK76" i="2"/>
  <c r="AL76" i="2"/>
  <c r="AG77" i="2"/>
  <c r="AH77" i="2"/>
  <c r="AI77" i="2"/>
  <c r="AJ77" i="2"/>
  <c r="AK77" i="2"/>
  <c r="AL77" i="2"/>
  <c r="AG78" i="2"/>
  <c r="AH78" i="2"/>
  <c r="AI78" i="2"/>
  <c r="AJ78" i="2"/>
  <c r="AK78" i="2"/>
  <c r="AL78" i="2"/>
  <c r="AG88" i="2"/>
  <c r="AH88" i="2"/>
  <c r="AI88" i="2"/>
  <c r="AJ88" i="2"/>
  <c r="AK88" i="2"/>
  <c r="AL88" i="2"/>
  <c r="AG89" i="2"/>
  <c r="AH89" i="2"/>
  <c r="AI89" i="2"/>
  <c r="AJ89" i="2"/>
  <c r="AK89" i="2"/>
  <c r="AL89" i="2"/>
  <c r="AG90" i="2"/>
  <c r="AH90" i="2"/>
  <c r="AI90" i="2"/>
  <c r="AJ90" i="2"/>
  <c r="AK90" i="2"/>
  <c r="AL90" i="2"/>
  <c r="AG91" i="2"/>
  <c r="AH91" i="2"/>
  <c r="AI91" i="2"/>
  <c r="AJ91" i="2"/>
  <c r="AK91" i="2"/>
  <c r="AL91" i="2"/>
  <c r="AG92" i="2"/>
  <c r="AH92" i="2"/>
  <c r="AI92" i="2"/>
  <c r="AJ92" i="2"/>
  <c r="AK92" i="2"/>
  <c r="AL92" i="2"/>
  <c r="AG93" i="2"/>
  <c r="AH93" i="2"/>
  <c r="AI93" i="2"/>
  <c r="AJ93" i="2"/>
  <c r="AK93" i="2"/>
  <c r="AL93" i="2"/>
  <c r="AG97" i="2"/>
  <c r="AH97" i="2"/>
  <c r="AI97" i="2"/>
  <c r="AJ97" i="2"/>
  <c r="AK97" i="2"/>
  <c r="AL97" i="2"/>
  <c r="AG98" i="2"/>
  <c r="AH98" i="2"/>
  <c r="AI98" i="2"/>
  <c r="AJ98" i="2"/>
  <c r="AK98" i="2"/>
  <c r="AL98" i="2"/>
  <c r="AG99" i="2"/>
  <c r="AH99" i="2"/>
  <c r="AI99" i="2"/>
  <c r="AJ99" i="2"/>
  <c r="AK99" i="2"/>
  <c r="AL99" i="2"/>
  <c r="AG102" i="2"/>
  <c r="AH102" i="2"/>
  <c r="AI102" i="2"/>
  <c r="AJ102" i="2"/>
  <c r="AK102" i="2"/>
  <c r="AL102" i="2"/>
  <c r="AG103" i="2"/>
  <c r="AH103" i="2"/>
  <c r="AI103" i="2"/>
  <c r="AJ103" i="2"/>
  <c r="AK103" i="2"/>
  <c r="AL103" i="2"/>
  <c r="AG104" i="2"/>
  <c r="AH104" i="2"/>
  <c r="AI104" i="2"/>
  <c r="AJ104" i="2"/>
  <c r="AK104" i="2"/>
  <c r="AL104" i="2"/>
  <c r="AG105" i="2"/>
  <c r="AH105" i="2"/>
  <c r="AI105" i="2"/>
  <c r="AJ105" i="2"/>
  <c r="AK105" i="2"/>
  <c r="AL105" i="2"/>
  <c r="AG106" i="2"/>
  <c r="AH106" i="2"/>
  <c r="AI106" i="2"/>
  <c r="AJ106" i="2"/>
  <c r="AK106" i="2"/>
  <c r="AL106" i="2"/>
  <c r="AG110" i="2"/>
  <c r="AH110" i="2"/>
  <c r="AI110" i="2"/>
  <c r="AJ110" i="2"/>
  <c r="AK110" i="2"/>
  <c r="AL110" i="2"/>
  <c r="AG111" i="2"/>
  <c r="AH111" i="2"/>
  <c r="AI111" i="2"/>
  <c r="AJ111" i="2"/>
  <c r="AK111" i="2"/>
  <c r="AL111" i="2"/>
  <c r="AG114" i="2"/>
  <c r="AH114" i="2"/>
  <c r="AI114" i="2"/>
  <c r="AJ114" i="2"/>
  <c r="AK114" i="2"/>
  <c r="AL114" i="2"/>
  <c r="AG115" i="2"/>
  <c r="AH115" i="2"/>
  <c r="AI115" i="2"/>
  <c r="AJ115" i="2"/>
  <c r="AK115" i="2"/>
  <c r="AL115" i="2"/>
  <c r="AG116" i="2"/>
  <c r="AH116" i="2"/>
  <c r="AI116" i="2"/>
  <c r="AJ116" i="2"/>
  <c r="AK116" i="2"/>
  <c r="AL116" i="2"/>
  <c r="AG117" i="2"/>
  <c r="AH117" i="2"/>
  <c r="AI117" i="2"/>
  <c r="AJ117" i="2"/>
  <c r="AK117" i="2"/>
  <c r="AL117" i="2"/>
  <c r="AG118" i="2"/>
  <c r="AH118" i="2"/>
  <c r="AI118" i="2"/>
  <c r="AJ118" i="2"/>
  <c r="AK118" i="2"/>
  <c r="AL118" i="2"/>
  <c r="AG119" i="2"/>
  <c r="AH119" i="2"/>
  <c r="AI119" i="2"/>
  <c r="AJ119" i="2"/>
  <c r="AK119" i="2"/>
  <c r="AL119" i="2"/>
  <c r="AG122" i="2"/>
  <c r="AH122" i="2"/>
  <c r="AI122" i="2"/>
  <c r="AJ122" i="2"/>
  <c r="AK122" i="2"/>
  <c r="AL122" i="2"/>
  <c r="AG123" i="2"/>
  <c r="AH123" i="2"/>
  <c r="AI123" i="2"/>
  <c r="AJ123" i="2"/>
  <c r="AK123" i="2"/>
  <c r="AL123" i="2"/>
  <c r="AG129" i="2"/>
  <c r="AH129" i="2"/>
  <c r="AI129" i="2"/>
  <c r="AJ129" i="2"/>
  <c r="AK129" i="2"/>
  <c r="AL129" i="2"/>
  <c r="AG130" i="2"/>
  <c r="AH130" i="2"/>
  <c r="AI130" i="2"/>
  <c r="AJ130" i="2"/>
  <c r="AK130" i="2"/>
  <c r="AL130" i="2"/>
  <c r="AG131" i="2"/>
  <c r="AH131" i="2"/>
  <c r="AI131" i="2"/>
  <c r="AJ131" i="2"/>
  <c r="AK131" i="2"/>
  <c r="AL131" i="2"/>
  <c r="AG132" i="2"/>
  <c r="AH132" i="2"/>
  <c r="AI132" i="2"/>
  <c r="AJ132" i="2"/>
  <c r="AK132" i="2"/>
  <c r="AL132" i="2"/>
  <c r="AG133" i="2"/>
  <c r="AH133" i="2"/>
  <c r="AI133" i="2"/>
  <c r="AJ133" i="2"/>
  <c r="AK133" i="2"/>
  <c r="AL133" i="2"/>
  <c r="AG134" i="2"/>
  <c r="AH134" i="2"/>
  <c r="AI134" i="2"/>
  <c r="AJ134" i="2"/>
  <c r="AK134" i="2"/>
  <c r="AL134" i="2"/>
  <c r="AG135" i="2"/>
  <c r="AH135" i="2"/>
  <c r="AI135" i="2"/>
  <c r="AJ135" i="2"/>
  <c r="AK135" i="2"/>
  <c r="AL135" i="2"/>
  <c r="AG136" i="2"/>
  <c r="AH136" i="2"/>
  <c r="AI136" i="2"/>
  <c r="AJ136" i="2"/>
  <c r="AK136" i="2"/>
  <c r="AL136" i="2"/>
  <c r="AG137" i="2"/>
  <c r="AH137" i="2"/>
  <c r="AI137" i="2"/>
  <c r="AJ137" i="2"/>
  <c r="AK137" i="2"/>
  <c r="AL137" i="2"/>
  <c r="AG138" i="2"/>
  <c r="AH138" i="2"/>
  <c r="AI138" i="2"/>
  <c r="AJ138" i="2"/>
  <c r="AK138" i="2"/>
  <c r="AL138" i="2"/>
  <c r="AG139" i="2"/>
  <c r="AH139" i="2"/>
  <c r="AI139" i="2"/>
  <c r="AJ139" i="2"/>
  <c r="AK139" i="2"/>
  <c r="AL139" i="2"/>
  <c r="AG140" i="2"/>
  <c r="AH140" i="2"/>
  <c r="AI140" i="2"/>
  <c r="AJ140" i="2"/>
  <c r="AK140" i="2"/>
  <c r="AL140" i="2"/>
  <c r="AG141" i="2"/>
  <c r="AH141" i="2"/>
  <c r="AI141" i="2"/>
  <c r="AJ141" i="2"/>
  <c r="AK141" i="2"/>
  <c r="AL141" i="2"/>
  <c r="AG142" i="2"/>
  <c r="AH142" i="2"/>
  <c r="AI142" i="2"/>
  <c r="AJ142" i="2"/>
  <c r="AK142" i="2"/>
  <c r="AL142" i="2"/>
  <c r="AG143" i="2"/>
  <c r="AH143" i="2"/>
  <c r="AI143" i="2"/>
  <c r="AJ143" i="2"/>
  <c r="AK143" i="2"/>
  <c r="AL143" i="2"/>
  <c r="AG144" i="2"/>
  <c r="AH144" i="2"/>
  <c r="AI144" i="2"/>
  <c r="AJ144" i="2"/>
  <c r="AK144" i="2"/>
  <c r="AL144" i="2"/>
  <c r="AG145" i="2"/>
  <c r="AH145" i="2"/>
  <c r="AI145" i="2"/>
  <c r="AJ145" i="2"/>
  <c r="AK145" i="2"/>
  <c r="AL145" i="2"/>
  <c r="AG146" i="2"/>
  <c r="AH146" i="2"/>
  <c r="AI146" i="2"/>
  <c r="AJ146" i="2"/>
  <c r="AK146" i="2"/>
  <c r="AL146" i="2"/>
  <c r="AG147" i="2"/>
  <c r="AH147" i="2"/>
  <c r="AI147" i="2"/>
  <c r="AJ147" i="2"/>
  <c r="AK147" i="2"/>
  <c r="AL147" i="2"/>
  <c r="AG148" i="2"/>
  <c r="AH148" i="2"/>
  <c r="AI148" i="2"/>
  <c r="AJ148" i="2"/>
  <c r="AK148" i="2"/>
  <c r="AL148" i="2"/>
  <c r="AG157" i="2"/>
  <c r="AH157" i="2"/>
  <c r="AI157" i="2"/>
  <c r="AJ157" i="2"/>
  <c r="AK157" i="2"/>
  <c r="AL157" i="2"/>
  <c r="AG158" i="2"/>
  <c r="AH158" i="2"/>
  <c r="AI158" i="2"/>
  <c r="AJ158" i="2"/>
  <c r="AK158" i="2"/>
  <c r="AL158" i="2"/>
  <c r="AG159" i="2"/>
  <c r="AH159" i="2"/>
  <c r="AI159" i="2"/>
  <c r="AJ159" i="2"/>
  <c r="AK159" i="2"/>
  <c r="AL159" i="2"/>
  <c r="AG160" i="2"/>
  <c r="AH160" i="2"/>
  <c r="AI160" i="2"/>
  <c r="AJ160" i="2"/>
  <c r="AK160" i="2"/>
  <c r="AL160" i="2"/>
  <c r="AG161" i="2"/>
  <c r="AH161" i="2"/>
  <c r="AI161" i="2"/>
  <c r="AJ161" i="2"/>
  <c r="AK161" i="2"/>
  <c r="AL161" i="2"/>
  <c r="AG162" i="2"/>
  <c r="AH162" i="2"/>
  <c r="AI162" i="2"/>
  <c r="AJ162" i="2"/>
  <c r="AK162" i="2"/>
  <c r="AL162" i="2"/>
  <c r="AG163" i="2"/>
  <c r="AH163" i="2"/>
  <c r="AI163" i="2"/>
  <c r="AJ163" i="2"/>
  <c r="AK163" i="2"/>
  <c r="AL163" i="2"/>
  <c r="AG164" i="2"/>
  <c r="AH164" i="2"/>
  <c r="AI164" i="2"/>
  <c r="AJ164" i="2"/>
  <c r="AK164" i="2"/>
  <c r="AL164" i="2"/>
  <c r="AG165" i="2"/>
  <c r="AH165" i="2"/>
  <c r="AI165" i="2"/>
  <c r="AJ165" i="2"/>
  <c r="AK165" i="2"/>
  <c r="AL165" i="2"/>
  <c r="AG166" i="2"/>
  <c r="AH166" i="2"/>
  <c r="AI166" i="2"/>
  <c r="AJ166" i="2"/>
  <c r="AK166" i="2"/>
  <c r="AL166" i="2"/>
  <c r="AG167" i="2"/>
  <c r="AH167" i="2"/>
  <c r="AI167" i="2"/>
  <c r="AJ167" i="2"/>
  <c r="AK167" i="2"/>
  <c r="AL167" i="2"/>
  <c r="AG168" i="2"/>
  <c r="AH168" i="2"/>
  <c r="AI168" i="2"/>
  <c r="AJ168" i="2"/>
  <c r="AK168" i="2"/>
  <c r="AL168" i="2"/>
  <c r="AG169" i="2"/>
  <c r="AH169" i="2"/>
  <c r="AI169" i="2"/>
  <c r="AJ169" i="2"/>
  <c r="AK169" i="2"/>
  <c r="AL169" i="2"/>
  <c r="AG170" i="2"/>
  <c r="AH170" i="2"/>
  <c r="AI170" i="2"/>
  <c r="AJ170" i="2"/>
  <c r="AK170" i="2"/>
  <c r="AL170" i="2"/>
  <c r="AG171" i="2"/>
  <c r="AH171" i="2"/>
  <c r="AI171" i="2"/>
  <c r="AJ171" i="2"/>
  <c r="AK171" i="2"/>
  <c r="AL171" i="2"/>
  <c r="AG172" i="2"/>
  <c r="AH172" i="2"/>
  <c r="AI172" i="2"/>
  <c r="AJ172" i="2"/>
  <c r="AK172" i="2"/>
  <c r="AL172" i="2"/>
  <c r="AG173" i="2"/>
  <c r="AH173" i="2"/>
  <c r="AI173" i="2"/>
  <c r="AJ173" i="2"/>
  <c r="AK173" i="2"/>
  <c r="AL173" i="2"/>
  <c r="AG174" i="2"/>
  <c r="AH174" i="2"/>
  <c r="AI174" i="2"/>
  <c r="AJ174" i="2"/>
  <c r="AK174" i="2"/>
  <c r="AL174" i="2"/>
  <c r="AG177" i="2"/>
  <c r="AH177" i="2"/>
  <c r="AI177" i="2"/>
  <c r="AJ177" i="2"/>
  <c r="AK177" i="2"/>
  <c r="AL177" i="2"/>
  <c r="AG178" i="2"/>
  <c r="AH178" i="2"/>
  <c r="AI178" i="2"/>
  <c r="AJ178" i="2"/>
  <c r="AK178" i="2"/>
  <c r="AL178" i="2"/>
  <c r="AG179" i="2"/>
  <c r="AH179" i="2"/>
  <c r="AI179" i="2"/>
  <c r="AJ179" i="2"/>
  <c r="AK179" i="2"/>
  <c r="AL179" i="2"/>
  <c r="AG181" i="2"/>
  <c r="AH181" i="2"/>
  <c r="AI181" i="2"/>
  <c r="AJ181" i="2"/>
  <c r="AK181" i="2"/>
  <c r="AL181" i="2"/>
  <c r="AG182" i="2"/>
  <c r="AH182" i="2"/>
  <c r="AI182" i="2"/>
  <c r="AJ182" i="2"/>
  <c r="AK182" i="2"/>
  <c r="AL182" i="2"/>
  <c r="AG183" i="2"/>
  <c r="AH183" i="2"/>
  <c r="AI183" i="2"/>
  <c r="AJ183" i="2"/>
  <c r="AK183" i="2"/>
  <c r="AL183" i="2"/>
  <c r="AG184" i="2"/>
  <c r="AH184" i="2"/>
  <c r="AI184" i="2"/>
  <c r="AJ184" i="2"/>
  <c r="AK184" i="2"/>
  <c r="AL184" i="2"/>
  <c r="AG185" i="2"/>
  <c r="AH185" i="2"/>
  <c r="AI185" i="2"/>
  <c r="AJ185" i="2"/>
  <c r="AK185" i="2"/>
  <c r="AL185" i="2"/>
  <c r="AG188" i="2"/>
  <c r="AH188" i="2"/>
  <c r="AI188" i="2"/>
  <c r="AJ188" i="2"/>
  <c r="AK188" i="2"/>
  <c r="AL188" i="2"/>
  <c r="AG189" i="2"/>
  <c r="AH189" i="2"/>
  <c r="AI189" i="2"/>
  <c r="AJ189" i="2"/>
  <c r="AK189" i="2"/>
  <c r="AL189" i="2"/>
  <c r="AG190" i="2"/>
  <c r="AH190" i="2"/>
  <c r="AI190" i="2"/>
  <c r="AJ190" i="2"/>
  <c r="AK190" i="2"/>
  <c r="AL190" i="2"/>
  <c r="AG191" i="2"/>
  <c r="AH191" i="2"/>
  <c r="AI191" i="2"/>
  <c r="AJ191" i="2"/>
  <c r="AK191" i="2"/>
  <c r="AL191" i="2"/>
  <c r="AG192" i="2"/>
  <c r="AH192" i="2"/>
  <c r="AI192" i="2"/>
  <c r="AJ192" i="2"/>
  <c r="AK192" i="2"/>
  <c r="AL192" i="2"/>
  <c r="H195" i="2"/>
</calcChain>
</file>

<file path=xl/sharedStrings.xml><?xml version="1.0" encoding="utf-8"?>
<sst xmlns="http://schemas.openxmlformats.org/spreadsheetml/2006/main" count="6573" uniqueCount="800">
  <si>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</si>
  <si>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</si>
  <si>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</si>
  <si>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</si>
  <si>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</si>
  <si>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</si>
  <si>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</si>
  <si>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</si>
  <si>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</si>
  <si>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</si>
  <si>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</si>
  <si>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</si>
  <si>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</si>
  <si>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</si>
  <si>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</si>
  <si>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</si>
  <si>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</si>
  <si>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</si>
  <si>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</si>
  <si>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</si>
  <si>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</si>
  <si>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</si>
  <si>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</si>
  <si>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</si>
  <si>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</si>
  <si>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</si>
  <si>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</si>
  <si>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</si>
  <si>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</si>
  <si>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</si>
  <si>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</si>
  <si>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</si>
  <si>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07/12/2021</t>
  </si>
  <si>
    <t>08/12/2021</t>
  </si>
  <si>
    <t>FF</t>
  </si>
  <si>
    <t>A</t>
  </si>
  <si>
    <t>14FPA</t>
  </si>
  <si>
    <t>LAURO ROBERTA</t>
  </si>
  <si>
    <t>03160520361</t>
  </si>
  <si>
    <t>MODENA</t>
  </si>
  <si>
    <t>ACCREDITO SU C/C BANCARIO</t>
  </si>
  <si>
    <t>04/01/2022</t>
  </si>
  <si>
    <t>Servizio Podologia per ospiti CRA mese di Dicembre</t>
  </si>
  <si>
    <t>Monte dei Paschi c/Tesoreria</t>
  </si>
  <si>
    <t>Z7F33993CC</t>
  </si>
  <si>
    <t>01-01-00-00</t>
  </si>
  <si>
    <t>RESID. CASTELFRANCO-CASA PROTETTA</t>
  </si>
  <si>
    <t>Servizio podologo (b7b)</t>
  </si>
  <si>
    <t>31/01/2022</t>
  </si>
  <si>
    <t>29/12/2021</t>
  </si>
  <si>
    <t>31/12/2021</t>
  </si>
  <si>
    <t>Ricevuta 1</t>
  </si>
  <si>
    <t>PORCARI SILVIA</t>
  </si>
  <si>
    <t>BOLOGNA</t>
  </si>
  <si>
    <t>Compenso ore di Attività INFERMIERISTICA svolte nel mese di Dicembre 2021</t>
  </si>
  <si>
    <t>Supporto Attività INFERMIERISTICA</t>
  </si>
  <si>
    <t>02/01/2022</t>
  </si>
  <si>
    <t>30/11/2021</t>
  </si>
  <si>
    <t>27/12/2021</t>
  </si>
  <si>
    <t>E</t>
  </si>
  <si>
    <t>21700027/R3</t>
  </si>
  <si>
    <t>ANGELO PO GRANDI CUCINE SPA CON S.U.</t>
  </si>
  <si>
    <t>01932240367</t>
  </si>
  <si>
    <t>CARPI</t>
  </si>
  <si>
    <t>Attrezzature in acciaio inox per cucina Terminale Pasti nel nuovo CD di Piumazzo</t>
  </si>
  <si>
    <t>ZA133752A4</t>
  </si>
  <si>
    <t>02/12/2021</t>
  </si>
  <si>
    <t>Mobili e arredi C.D. PIUMAZZO</t>
  </si>
  <si>
    <t>03/01/2022</t>
  </si>
  <si>
    <t>3203</t>
  </si>
  <si>
    <t>ALBONI &amp; CORRADINI S.R.L.</t>
  </si>
  <si>
    <t>00301780367</t>
  </si>
  <si>
    <t>059</t>
  </si>
  <si>
    <t>355665</t>
  </si>
  <si>
    <t xml:space="preserve">Stoviglie e piccoli utensili per CD Piumazzo </t>
  </si>
  <si>
    <t>Z1333F761A</t>
  </si>
  <si>
    <t>03-01-01-00</t>
  </si>
  <si>
    <t>SOST. ALLA DOMIC.-CENTRO DIURNO-CASTELFRANCO EMILIA</t>
  </si>
  <si>
    <t>03/12/2021</t>
  </si>
  <si>
    <t>Altro materiale non sanitario</t>
  </si>
  <si>
    <t>10/01/2022</t>
  </si>
  <si>
    <t>0/1646</t>
  </si>
  <si>
    <t>DOMARC S.R.L.</t>
  </si>
  <si>
    <t>02747710362</t>
  </si>
  <si>
    <t>822906</t>
  </si>
  <si>
    <t>Modem/Router + Antenna Wi-Fi per CD Piumazzo e configurazione iniziale una tantum connettività WIC</t>
  </si>
  <si>
    <t>Z163397B6B</t>
  </si>
  <si>
    <t>04/12/2021</t>
  </si>
  <si>
    <t>Spese telefoniche (b7g)</t>
  </si>
  <si>
    <t>0/1647</t>
  </si>
  <si>
    <t>Connessione Internet FTTC e Gestione VPN per CD Piumazzo periodo dal 11/11/ al 31/12/2021</t>
  </si>
  <si>
    <t>30/12/2021</t>
  </si>
  <si>
    <t>Ricevuta n° 4</t>
  </si>
  <si>
    <t>D'ERRICO GIUSEPPE</t>
  </si>
  <si>
    <t xml:space="preserve">Compenso ore di Attività INFERMIERISTICA svolte nel mese di Dicembre 2021 </t>
  </si>
  <si>
    <t>20/01/2022</t>
  </si>
  <si>
    <t>22/10/2021</t>
  </si>
  <si>
    <t>25/10/2021</t>
  </si>
  <si>
    <t>112106362102</t>
  </si>
  <si>
    <t>HERA  S.p.A.</t>
  </si>
  <si>
    <t>03819031208</t>
  </si>
  <si>
    <t>Acqua consumo stimato dal 17/08/ al 15/10/2021</t>
  </si>
  <si>
    <t>ZD63195235</t>
  </si>
  <si>
    <t>20-00-00-00</t>
  </si>
  <si>
    <t>GEST. STRUTT. ASP</t>
  </si>
  <si>
    <t>Acqua (b7g)</t>
  </si>
  <si>
    <t>112106362103</t>
  </si>
  <si>
    <t>Acqua consumo stimato dal 17/08/ al 15/10/202</t>
  </si>
  <si>
    <t>27/01/2022</t>
  </si>
  <si>
    <t>29/10/2021</t>
  </si>
  <si>
    <t>03/11/2021</t>
  </si>
  <si>
    <t>112106558488</t>
  </si>
  <si>
    <t>Tariffa 1°quadrimestre 2021</t>
  </si>
  <si>
    <t>TARIFFA CORRISPETTIVA PUNTUALE</t>
  </si>
  <si>
    <t>01/02/2022</t>
  </si>
  <si>
    <t>05/11/2021</t>
  </si>
  <si>
    <t>112106605072</t>
  </si>
  <si>
    <t>Acqua consumo rilevato dal 28/08 al 28/10/2021</t>
  </si>
  <si>
    <t>ML</t>
  </si>
  <si>
    <t>CGIL</t>
  </si>
  <si>
    <t>Modena</t>
  </si>
  <si>
    <t>Codice Identificativo ASP ''Delia Repetto'' 1300074600109 Dicembre 2021</t>
  </si>
  <si>
    <t>CISL FP Emilia Centrale</t>
  </si>
  <si>
    <t>ASP ''Delia Repetto''  competenze Dicembre 2021</t>
  </si>
  <si>
    <t>15/01/2022</t>
  </si>
  <si>
    <t>FIALS Provinciale Modena</t>
  </si>
  <si>
    <t>SAN GIOVANNI IN PERSICETO</t>
  </si>
  <si>
    <t>ASP ''Delia Repetto'' trattenute mese di Dicembre 2021</t>
  </si>
  <si>
    <t>FIALS  NAZIONALE</t>
  </si>
  <si>
    <t>ROMA</t>
  </si>
  <si>
    <t>PERSEO SIRIO F.do Naz.Pens.Compl.Dipend.Pubb.e San</t>
  </si>
  <si>
    <t>06</t>
  </si>
  <si>
    <t>85304484</t>
  </si>
  <si>
    <t>CA07064-20211201-20211231</t>
  </si>
  <si>
    <t>23/11/2021</t>
  </si>
  <si>
    <t>11/01/2022</t>
  </si>
  <si>
    <t>INPS (ex CPDEL)</t>
  </si>
  <si>
    <t>F24 TELEMATICO</t>
  </si>
  <si>
    <t>CTR ex CPDEL Dicembre 2021</t>
  </si>
  <si>
    <t>INPS (ex INADEL)</t>
  </si>
  <si>
    <t>CTR ex INADEL - TFR - DICEMBRE 2021</t>
  </si>
  <si>
    <t>INPS (ex Fondo Credito)</t>
  </si>
  <si>
    <t>CTR ex Fondo Credito - Dicembre 2021</t>
  </si>
  <si>
    <t>INPS (solidarietà PERSEO)</t>
  </si>
  <si>
    <t>CTR solidarietà INPS - Dicembre 2021</t>
  </si>
  <si>
    <t>Onere per ricongiunzione P212 - DICEMBRE 2021</t>
  </si>
  <si>
    <t>TESORERIA PROVINCIALE DELLO STATO</t>
  </si>
  <si>
    <t>Ritenute Redditi Lavoro DIPENDENTE mese di DICEMBRE 2021</t>
  </si>
  <si>
    <t>Ritenute Redditi Lavoro AUTONOMO (1040) mese di DICEMBRE 2021</t>
  </si>
  <si>
    <t>REGIONE EMILIA ROMAGNA Irap</t>
  </si>
  <si>
    <t>Bologna</t>
  </si>
  <si>
    <t xml:space="preserve">Liquidazione IRAP Dipendenti mese di DICEMBRE 2021 </t>
  </si>
  <si>
    <t>Liquidazione IRAP INTERINALI periodo DICEMBRE 2021 su Fatt. AGOSTO 2021</t>
  </si>
  <si>
    <t>13/01/2022</t>
  </si>
  <si>
    <t>2588</t>
  </si>
  <si>
    <t>GHELFI SPURGHI SRL</t>
  </si>
  <si>
    <t>01934840362</t>
  </si>
  <si>
    <t>313258</t>
  </si>
  <si>
    <t>12/01/2022</t>
  </si>
  <si>
    <t>Intervento di Spurgo eseguito in data 11/11/2021</t>
  </si>
  <si>
    <t>Z313220967</t>
  </si>
  <si>
    <t>13/12/2021</t>
  </si>
  <si>
    <t>Manut. Immobili (b7h)</t>
  </si>
  <si>
    <t>24/01/2022</t>
  </si>
  <si>
    <t>5751312714</t>
  </si>
  <si>
    <t>Edison Energia S.p.A.</t>
  </si>
  <si>
    <t>08526440154</t>
  </si>
  <si>
    <t>MILANO</t>
  </si>
  <si>
    <t xml:space="preserve">*5751312714*200003119325* (BP1002251440) Elettricità Novembre 2021 </t>
  </si>
  <si>
    <t>ZCC2E8769D</t>
  </si>
  <si>
    <t>15/12/2021</t>
  </si>
  <si>
    <t>Energia Elettrica (b7g)</t>
  </si>
  <si>
    <t>10/12/2021</t>
  </si>
  <si>
    <t>6221/00</t>
  </si>
  <si>
    <t>GIALDI s.r.l.</t>
  </si>
  <si>
    <t>01837320207</t>
  </si>
  <si>
    <t>REGGIOLO</t>
  </si>
  <si>
    <t>0522</t>
  </si>
  <si>
    <t>975118</t>
  </si>
  <si>
    <t>Acq.2 Termoscanner, pedaliera e Bilancia x CD, Cinture Addominali, Pelviche e Serrature Magnetiche per CRA, Apparecchio per Magnetoterapia</t>
  </si>
  <si>
    <t>Z9C33FD4E0</t>
  </si>
  <si>
    <t>14/12/2021</t>
  </si>
  <si>
    <t>Acquisto beni socio-sanitari</t>
  </si>
  <si>
    <t>16/12/2021</t>
  </si>
  <si>
    <t>2982/PA</t>
  </si>
  <si>
    <t>Publika S.r.l.</t>
  </si>
  <si>
    <t>02213820208</t>
  </si>
  <si>
    <t>Volta Mantovana</t>
  </si>
  <si>
    <t>0376</t>
  </si>
  <si>
    <t>1586860</t>
  </si>
  <si>
    <t>Partecipazione 2 Corsi relativi alla Gestione del Personale in data 06/10/ e 29/11/2021</t>
  </si>
  <si>
    <t>Z32346EC91</t>
  </si>
  <si>
    <t>17/12/2021</t>
  </si>
  <si>
    <t>Formaz. del personale dip. amm.(b7/b9e)</t>
  </si>
  <si>
    <t>21/01/2022</t>
  </si>
  <si>
    <t>21/12/2021</t>
  </si>
  <si>
    <t>146</t>
  </si>
  <si>
    <t>MILONE MARCELLO</t>
  </si>
  <si>
    <t>03528750650</t>
  </si>
  <si>
    <t>Anzola dell'Emilia</t>
  </si>
  <si>
    <t>051</t>
  </si>
  <si>
    <t>4840800</t>
  </si>
  <si>
    <t>14/01/2022</t>
  </si>
  <si>
    <t>Incarico RSPP Dicembre 2021</t>
  </si>
  <si>
    <t>ZC22F39B0B</t>
  </si>
  <si>
    <t>Servizi privacy e sicurezza (b7)</t>
  </si>
  <si>
    <t>05/12/2021</t>
  </si>
  <si>
    <t>909/10</t>
  </si>
  <si>
    <t>PUBLIKA S.T. P. srl</t>
  </si>
  <si>
    <t>02523600209</t>
  </si>
  <si>
    <t>VIADANA</t>
  </si>
  <si>
    <t>1586858</t>
  </si>
  <si>
    <t>Sistemazione Posizione Assicurativa ex Dipendente CUZZANI GIOVANNA</t>
  </si>
  <si>
    <t>Z2C308E442</t>
  </si>
  <si>
    <t>Servizi pratiche pensionistiche</t>
  </si>
  <si>
    <t>15/11/2021</t>
  </si>
  <si>
    <t>17/11/2021</t>
  </si>
  <si>
    <t>948/10</t>
  </si>
  <si>
    <t xml:space="preserve">Sistemazione Posizione Assicurativa e dati Ultimo Miglio di RIBALDI Franca </t>
  </si>
  <si>
    <t>16/11/2021</t>
  </si>
  <si>
    <t>965/10</t>
  </si>
  <si>
    <t xml:space="preserve">Service Previdenza - Mod. TFR di Zini E. </t>
  </si>
  <si>
    <t>FTPA/112</t>
  </si>
  <si>
    <t>WATER TEAM S.r.L.</t>
  </si>
  <si>
    <t>01610830406</t>
  </si>
  <si>
    <t>Cesena</t>
  </si>
  <si>
    <t>0547</t>
  </si>
  <si>
    <t>601040</t>
  </si>
  <si>
    <t>Eseguiti 3 campionamenti in data 24/11/ al CD di Piumazzo</t>
  </si>
  <si>
    <t>Z432D37513</t>
  </si>
  <si>
    <t>Servizio Prevenzione LEGIONELLOSI</t>
  </si>
  <si>
    <t>09/02/2022</t>
  </si>
  <si>
    <t>11/12/2021</t>
  </si>
  <si>
    <t>7X04072810</t>
  </si>
  <si>
    <t>Tim S.p.A. - cellulare</t>
  </si>
  <si>
    <t>00488410010</t>
  </si>
  <si>
    <t>Canone Noleggio ex cellulare Direzione Ott/Nov. 2021</t>
  </si>
  <si>
    <t>Z112B595AB</t>
  </si>
  <si>
    <t>20/12/2021</t>
  </si>
  <si>
    <t>30/PA</t>
  </si>
  <si>
    <t>ING. FERRARI S.P.A.</t>
  </si>
  <si>
    <t>01457800363</t>
  </si>
  <si>
    <t xml:space="preserve">Canone DICEMBRE 2021 manutenz.Impianti Elettrici </t>
  </si>
  <si>
    <t>8884293E80</t>
  </si>
  <si>
    <t>Altri impianti, macc.attrez.( b7h)</t>
  </si>
  <si>
    <t>1143/10</t>
  </si>
  <si>
    <t>Elaborazione paghe 4° Trim. 2021</t>
  </si>
  <si>
    <t>22/12/2021</t>
  </si>
  <si>
    <t>Servizio paghe in outsourcing</t>
  </si>
  <si>
    <t>30/10/2021</t>
  </si>
  <si>
    <t>30PA</t>
  </si>
  <si>
    <t>MASINI GIUSEPPE</t>
  </si>
  <si>
    <t>03706640368</t>
  </si>
  <si>
    <t>CASTELFRANCO EMILIA</t>
  </si>
  <si>
    <t>931041</t>
  </si>
  <si>
    <t>17/01/2022</t>
  </si>
  <si>
    <t>Farmaci per Ospiti CRA mese di Ottobre</t>
  </si>
  <si>
    <t>Z742DDA49A</t>
  </si>
  <si>
    <t>Farmaci B6</t>
  </si>
  <si>
    <t>01/12/2021</t>
  </si>
  <si>
    <t>34PA</t>
  </si>
  <si>
    <t>Farmaci x Ospiti CRA mese di NOVEMBRE 2021</t>
  </si>
  <si>
    <t>1/11/107</t>
  </si>
  <si>
    <t>Ferramenta MAGNI FILIPPO</t>
  </si>
  <si>
    <t>03548580368</t>
  </si>
  <si>
    <t>931597</t>
  </si>
  <si>
    <t>Acq.Ferramenta da Luglio a Dicembre 2021 parte CRA e parte CD</t>
  </si>
  <si>
    <t>ZE5306A39A</t>
  </si>
  <si>
    <t>Acq. materiali diversi (b7h)</t>
  </si>
  <si>
    <t>F4202100000462</t>
  </si>
  <si>
    <t>FOR.ME.SA. srl</t>
  </si>
  <si>
    <t>01714420344</t>
  </si>
  <si>
    <t>NOCETO</t>
  </si>
  <si>
    <t>Acq. Mascherine FFP2, cuffie e copriscarpe</t>
  </si>
  <si>
    <t>ZB334824CF</t>
  </si>
  <si>
    <t>CORONAVIRUS materiali DPI e altri vari</t>
  </si>
  <si>
    <t>47PA</t>
  </si>
  <si>
    <t>Farmaci x Ospiti CRA mese di DICEMBRE 2021</t>
  </si>
  <si>
    <t>19/01/2022</t>
  </si>
  <si>
    <t>DIPENDENTI ASP ''DELIA REPETTO''</t>
  </si>
  <si>
    <t>PAGAMENTO STIPENDI</t>
  </si>
  <si>
    <t>Retribuzioni mese di GENNAIO 2022</t>
  </si>
  <si>
    <t>Retribuzione mese di GENNAIO 2022</t>
  </si>
  <si>
    <t>2E</t>
  </si>
  <si>
    <t>CHICICOV MARIANA</t>
  </si>
  <si>
    <t>03152221200</t>
  </si>
  <si>
    <t>BUDRIO</t>
  </si>
  <si>
    <t>18/11/2021</t>
  </si>
  <si>
    <t>705/A</t>
  </si>
  <si>
    <t>CFS ITALIA SRL</t>
  </si>
  <si>
    <t>05096510267</t>
  </si>
  <si>
    <t>SAN BIAGIO DI CALLALTA</t>
  </si>
  <si>
    <t>Acq.Tavoli, Armadi Spogliatoi, Carrelli, Appendiabiti e Dispenser pastigli per CD + Tavoli per CRA</t>
  </si>
  <si>
    <t>ZF9337E6E1</t>
  </si>
  <si>
    <t>1</t>
  </si>
  <si>
    <t>FOLLONI MARIA GRAZIA</t>
  </si>
  <si>
    <t>01497300366</t>
  </si>
  <si>
    <t>222693</t>
  </si>
  <si>
    <t>Corso FORMAZIONE ALIMENTARISTI fatto nel 2021 per 19 OSS</t>
  </si>
  <si>
    <t>ZA031E7430</t>
  </si>
  <si>
    <t>Formazione socio sanit - assist (b7d)</t>
  </si>
  <si>
    <t>10000012504</t>
  </si>
  <si>
    <t>CER MEDICAL SRL</t>
  </si>
  <si>
    <t>00831011200</t>
  </si>
  <si>
    <t>CALDERARA DI RENO</t>
  </si>
  <si>
    <t>4148568</t>
  </si>
  <si>
    <t>Consumo Ossigeno mese di Dicembre</t>
  </si>
  <si>
    <t>ZD02D2C360</t>
  </si>
  <si>
    <t>07/01/2022</t>
  </si>
  <si>
    <t>Parafarmaci e materiale sanitario B6</t>
  </si>
  <si>
    <t>22/02/2022</t>
  </si>
  <si>
    <t>5751332337</t>
  </si>
  <si>
    <t>Consumo Elettricità mese di Dicembre 2021</t>
  </si>
  <si>
    <t>1527</t>
  </si>
  <si>
    <t>MIELE SRL</t>
  </si>
  <si>
    <t>02032781201</t>
  </si>
  <si>
    <t>MOLINELLA</t>
  </si>
  <si>
    <t>26/01/2022</t>
  </si>
  <si>
    <t>Dicembre lavaggio Indumenti Ospiti</t>
  </si>
  <si>
    <t>8228177A74</t>
  </si>
  <si>
    <t>Lavanderia indumenti ospiti (b7b)</t>
  </si>
  <si>
    <t>08/02/2022</t>
  </si>
  <si>
    <t>10/11/2021</t>
  </si>
  <si>
    <t>112106768014</t>
  </si>
  <si>
    <t>Acqua consumo rilevato dal 28/08/ al 28/10/ conguaglio</t>
  </si>
  <si>
    <t>13/11/2021</t>
  </si>
  <si>
    <t>1373</t>
  </si>
  <si>
    <t>Lavaggio Indumenti Ospiti mese di NOVEMBRE</t>
  </si>
  <si>
    <t>MONTE dei PASCHI di SIENA S.p.A.</t>
  </si>
  <si>
    <t>01483500524</t>
  </si>
  <si>
    <t>SIENA</t>
  </si>
  <si>
    <t xml:space="preserve">REGOLARIZZAZIONE </t>
  </si>
  <si>
    <t>Commissione Incasso per 1 SDD</t>
  </si>
  <si>
    <t>Z8D28F89C7</t>
  </si>
  <si>
    <t>25/01/2022</t>
  </si>
  <si>
    <t>Commissione Insoluto revoca SDD</t>
  </si>
  <si>
    <t>2</t>
  </si>
  <si>
    <t>Commissioni incasso 45 SDD</t>
  </si>
  <si>
    <t>3</t>
  </si>
  <si>
    <t>Addebito insoluto Retta Dicembre COLLINA OMERO</t>
  </si>
  <si>
    <t>4</t>
  </si>
  <si>
    <t>Commissione 1 Insoluto SDD</t>
  </si>
  <si>
    <t>5</t>
  </si>
  <si>
    <t>Commissioni incasso 5 SDD</t>
  </si>
  <si>
    <t>6</t>
  </si>
  <si>
    <t>Codice Identificativo ASP ''Delia Repetto'' 1300074600109 - Gennaio 2022</t>
  </si>
  <si>
    <t>ASP ''Delia Repetto'' competenze GENNAIO 2022</t>
  </si>
  <si>
    <t>ASP ''Delia Repetto'' trattenute GENNAIO 2022</t>
  </si>
  <si>
    <t>24/12/2021</t>
  </si>
  <si>
    <t>CA07064-20220101-20220131</t>
  </si>
  <si>
    <t>10/10/2021</t>
  </si>
  <si>
    <t>774/S4</t>
  </si>
  <si>
    <t>ECO ERIDANIA  S.P.A.</t>
  </si>
  <si>
    <t>03033240106</t>
  </si>
  <si>
    <t>ARENZANO</t>
  </si>
  <si>
    <t>02/02/2022</t>
  </si>
  <si>
    <t>Ritiro e Smaltimento Rifiuti Speciali mese di Settembre</t>
  </si>
  <si>
    <t>866685422D</t>
  </si>
  <si>
    <t>Rifiuti speciali (b7k)</t>
  </si>
  <si>
    <t>20/11/2021</t>
  </si>
  <si>
    <t>849/S4</t>
  </si>
  <si>
    <t>Ritiro e Smaltimento Rifiuti Speciali mese di Ottobre</t>
  </si>
  <si>
    <t>20/02/2022</t>
  </si>
  <si>
    <t>951/S4</t>
  </si>
  <si>
    <t>Ritiro e Smaltimento Rifiuti Speciali mese di Novembre</t>
  </si>
  <si>
    <t>23/12/2021</t>
  </si>
  <si>
    <t>19/10/2021</t>
  </si>
  <si>
    <t>40155807</t>
  </si>
  <si>
    <t>Essity Italy S.p.A.</t>
  </si>
  <si>
    <t>03318780966</t>
  </si>
  <si>
    <t>ALTOPASCIO -Fr.Badia Pozzeveri</t>
  </si>
  <si>
    <t>0583</t>
  </si>
  <si>
    <t>938611</t>
  </si>
  <si>
    <t>Ord. 26 Bavaglie per CRA consumi Novembre</t>
  </si>
  <si>
    <t>8442583FE0</t>
  </si>
  <si>
    <t>Materiali diversi e igienico sanit. (b6)</t>
  </si>
  <si>
    <t>40155806</t>
  </si>
  <si>
    <t>Ord. 27 Pannoloni e Linea Igiene x CRA consumi Novembre</t>
  </si>
  <si>
    <t>Presidi per incontinenza</t>
  </si>
  <si>
    <t>26/10/2021</t>
  </si>
  <si>
    <t>40159898</t>
  </si>
  <si>
    <t>Ord. 29 integrazione pannoloni x CRA consumi mese di Novembre</t>
  </si>
  <si>
    <t>14/02/2022</t>
  </si>
  <si>
    <t>40172223</t>
  </si>
  <si>
    <t>Ord. 31 Bavaglie per CRA consumi Dicembre</t>
  </si>
  <si>
    <t>40172222</t>
  </si>
  <si>
    <t>Ord. 30 Bavaglie e Linea Igiene x CRA consumi Dicembre</t>
  </si>
  <si>
    <t>29/01/2022</t>
  </si>
  <si>
    <t>21156395</t>
  </si>
  <si>
    <t>RENTOKIL INITIAL ITALIA S.p.A.</t>
  </si>
  <si>
    <t>03986581001</t>
  </si>
  <si>
    <t>POMEZIA</t>
  </si>
  <si>
    <t>911871</t>
  </si>
  <si>
    <t>Canone Igienizzanti dal 01/09/ al 30/11/2021</t>
  </si>
  <si>
    <t>ZB72C77819</t>
  </si>
  <si>
    <t>Canone noleggio beni</t>
  </si>
  <si>
    <t>6331/00</t>
  </si>
  <si>
    <t>Acq.1 Seggiolone Mod. Charlie, 2 Seggioloni tramoggia e 10 cuscini viscoelastico</t>
  </si>
  <si>
    <t>Attrezzature socio-ass. e sanitarie</t>
  </si>
  <si>
    <t>1PA</t>
  </si>
  <si>
    <t>SANGIORGI GIORGIA</t>
  </si>
  <si>
    <t>04008960751</t>
  </si>
  <si>
    <t>10/02/2022</t>
  </si>
  <si>
    <t>Servizi Legali mese di DICEMBRE 2021</t>
  </si>
  <si>
    <t>8720320BB4</t>
  </si>
  <si>
    <t>Servizi Legali</t>
  </si>
  <si>
    <t>AV_01</t>
  </si>
  <si>
    <t>TASSINARI SILVIA</t>
  </si>
  <si>
    <t>01765610389</t>
  </si>
  <si>
    <t>CENTO</t>
  </si>
  <si>
    <t>347</t>
  </si>
  <si>
    <t>0690445</t>
  </si>
  <si>
    <t xml:space="preserve">Novembre 2021 servizio Responsabile Protezione dati Personali (DPO) </t>
  </si>
  <si>
    <t>Z3F310C939</t>
  </si>
  <si>
    <t>AV_02</t>
  </si>
  <si>
    <t xml:space="preserve">Dicembre 2021 servizio Responsabile Protezione dati Personali (DPO)  </t>
  </si>
  <si>
    <t>11/02/2022</t>
  </si>
  <si>
    <t>CTR ex CPDEL - Gennaio 2022</t>
  </si>
  <si>
    <t>02/03/2021</t>
  </si>
  <si>
    <t>CTR ex INADEL - TFR - Gennaio 2022</t>
  </si>
  <si>
    <t>17/07/2021</t>
  </si>
  <si>
    <t>CTR ex Fondo Credito - Gennaio 2022</t>
  </si>
  <si>
    <t>CTR solidarietà INPS - Gennaio 2022</t>
  </si>
  <si>
    <t>Onere per ricongiunzione P212 - Gennaio 2022</t>
  </si>
  <si>
    <t>03/02/2022</t>
  </si>
  <si>
    <t>Liquidazione IRAP Dipendenti mese di Gennaio 2022</t>
  </si>
  <si>
    <t>Ritenute Redditi Lavoro DIPENDENTE mese di Gennaio 2022</t>
  </si>
  <si>
    <t>Ritenute Redditi Lavoro AUTONOMO (1040) mese di Gennaio 2022</t>
  </si>
  <si>
    <t>Autoliquidazione Premio INAIL 2021 + Acconto 2022</t>
  </si>
  <si>
    <t>25/02/2022</t>
  </si>
  <si>
    <t>Incarico RSPP Gennaio 2022</t>
  </si>
  <si>
    <t>12/02/2022</t>
  </si>
  <si>
    <t>ARCA LAVORO IMPRESA SOCIALE S.R.L.</t>
  </si>
  <si>
    <t>03808090363</t>
  </si>
  <si>
    <t>Servizio Facchinaggio e ritiro Arredi eseguito il 12/01/2022</t>
  </si>
  <si>
    <t>Z93344F447</t>
  </si>
  <si>
    <t>18/01/2022</t>
  </si>
  <si>
    <t>Spese di spedizione/trasloco</t>
  </si>
  <si>
    <t>Willis Italia S.p.A.</t>
  </si>
  <si>
    <t>03902220486</t>
  </si>
  <si>
    <t>4212711</t>
  </si>
  <si>
    <t xml:space="preserve">WTW157395-30133 premio 1° Quadrim. anno 2022 Responsabilità Civile Polizza 185912037 UNIPOLSAI Assicurazioni </t>
  </si>
  <si>
    <t>76586630A5</t>
  </si>
  <si>
    <t>16/02/2022</t>
  </si>
  <si>
    <t>16/01/2022</t>
  </si>
  <si>
    <t>FATTPA 1_22</t>
  </si>
  <si>
    <t>DE GENNARO MARIA ROSARIA MELANIA</t>
  </si>
  <si>
    <t>03235090713</t>
  </si>
  <si>
    <t>7332558</t>
  </si>
  <si>
    <t xml:space="preserve">Costi 2021 RECUPERO CREDITI - ONORARIO - spese postali - servizi amministrativi vari  </t>
  </si>
  <si>
    <t>Servizio recupero crediti</t>
  </si>
  <si>
    <t>28/02/2022</t>
  </si>
  <si>
    <t>0/180</t>
  </si>
  <si>
    <t xml:space="preserve">Spese telef. 1° Trim.2022 x linee: 059-925880 - 059-928386 - 059-9531877 e connessione CD Piumazzo </t>
  </si>
  <si>
    <t>14/10/2021</t>
  </si>
  <si>
    <t>14/09/2021</t>
  </si>
  <si>
    <t>15/09/2021</t>
  </si>
  <si>
    <t>2/7</t>
  </si>
  <si>
    <t>A &amp; G IMPIANTI e SISTEMI S.R.L.</t>
  </si>
  <si>
    <t>00563401207</t>
  </si>
  <si>
    <t>FUNO di ARGELATO</t>
  </si>
  <si>
    <t>6646534</t>
  </si>
  <si>
    <t>Interventi Manutenzione Impianti Elettrici sino al 14/09/2021</t>
  </si>
  <si>
    <t>7896754F89</t>
  </si>
  <si>
    <t>Liquidazione IVA mese di GENNAIO 2022</t>
  </si>
  <si>
    <t>7</t>
  </si>
  <si>
    <t>15/02/2022</t>
  </si>
  <si>
    <t>RICHELDI MAURIZIO ENRICO</t>
  </si>
  <si>
    <t>REGGIO NELL'EMILIA</t>
  </si>
  <si>
    <t>Restituzione Deposito CAUZIONALE versato per Ospite ZANOLI ERNESTA</t>
  </si>
  <si>
    <t>COLLINA MAURO</t>
  </si>
  <si>
    <t>CASTELFRANCO DELL'EMILIA</t>
  </si>
  <si>
    <t>Restituzione Deposito CAUZIONALE versato per Ospite COLLINA OMERO</t>
  </si>
  <si>
    <t>01/03/2022</t>
  </si>
  <si>
    <t>Ricevuta 1/2022</t>
  </si>
  <si>
    <t>17/02/2022</t>
  </si>
  <si>
    <t xml:space="preserve">Compenso ore di Attività INFERMIERISTICA svolte nel mese di Gennaio 2022 </t>
  </si>
  <si>
    <t>19/02/2022</t>
  </si>
  <si>
    <t>91/00</t>
  </si>
  <si>
    <t>Ai4SMARTCITY Srl</t>
  </si>
  <si>
    <t>03893360366</t>
  </si>
  <si>
    <t>822304</t>
  </si>
  <si>
    <t>5a Tranche di 5 acquisto Software x Sito Web Istituzionale</t>
  </si>
  <si>
    <t>Z7424605CE</t>
  </si>
  <si>
    <t>Software e diritti di utilizzaz. op.ing.</t>
  </si>
  <si>
    <t>112107205077</t>
  </si>
  <si>
    <t>Tariffa Corrispettiva Puntuale dal 01/05 al 31/08/2021</t>
  </si>
  <si>
    <t>MAGNANI CLELIA</t>
  </si>
  <si>
    <t>Restituzione Deposito CAUZIONALE versato per Ospite BRAGLIA FIORELLA</t>
  </si>
  <si>
    <t>Copertura F24 scad. 16/02/2022 IVA Gennaio</t>
  </si>
  <si>
    <t>14</t>
  </si>
  <si>
    <t>BEVILACQUA PIETRO</t>
  </si>
  <si>
    <t>01941490359</t>
  </si>
  <si>
    <t>Compenso x Nucleo Valutazione Anno 2021</t>
  </si>
  <si>
    <t>Prestazioni prof.li esterne (b7e)</t>
  </si>
  <si>
    <t>25/03/2022</t>
  </si>
  <si>
    <t>1003082281</t>
  </si>
  <si>
    <t>NESTLE' ITALIANA SPA</t>
  </si>
  <si>
    <t>00777280157</t>
  </si>
  <si>
    <t>ASSAGO</t>
  </si>
  <si>
    <t>Acq. ADDENSANTI per CRA e CD Piumazzo</t>
  </si>
  <si>
    <t>Z7830D14C9</t>
  </si>
  <si>
    <t>04/11/2021</t>
  </si>
  <si>
    <t>1003077128</t>
  </si>
  <si>
    <t>Acquisto Addensanti x CRA</t>
  </si>
  <si>
    <t>1003079100</t>
  </si>
  <si>
    <t>Reintegro fornitura mese di Novembre per confezioni danneggiate</t>
  </si>
  <si>
    <t>07/02/2022</t>
  </si>
  <si>
    <t>09/12/2021</t>
  </si>
  <si>
    <t>NAF</t>
  </si>
  <si>
    <t>1003714257</t>
  </si>
  <si>
    <t>N.A. per confezioni danneggiate su fornitura mese di Novembre - PR.428</t>
  </si>
  <si>
    <t>21/02/2022</t>
  </si>
  <si>
    <t>ANAC  AUTORITA' NAZIONALE ANTICORRUZIONE</t>
  </si>
  <si>
    <t xml:space="preserve">BOLLETTINO POSTALE </t>
  </si>
  <si>
    <t>MAV a copertura 3° Quadrimestre 2021</t>
  </si>
  <si>
    <t>23/02/2022</t>
  </si>
  <si>
    <t>CATALANO CECILIA</t>
  </si>
  <si>
    <t>PESARO</t>
  </si>
  <si>
    <t>ALLO SPORTELLO TESORIERE</t>
  </si>
  <si>
    <t>1a Anticipazione di Cassa 2022</t>
  </si>
  <si>
    <t>MORA ORAZIO</t>
  </si>
  <si>
    <t xml:space="preserve">CASTELFRANCO EMILIA </t>
  </si>
  <si>
    <t>348</t>
  </si>
  <si>
    <t>1503911</t>
  </si>
  <si>
    <t xml:space="preserve">Restituzione Deposito CAUZIONALE versato per Ospite GOLDONI GABRIELLA </t>
  </si>
  <si>
    <t>13/02/2022</t>
  </si>
  <si>
    <t>E/6</t>
  </si>
  <si>
    <t>GIVAS S.R.L.</t>
  </si>
  <si>
    <t>01498810280</t>
  </si>
  <si>
    <t>SAONARA</t>
  </si>
  <si>
    <t>049</t>
  </si>
  <si>
    <t>8790199</t>
  </si>
  <si>
    <t>Acq. 22 Letti con sponde, elettrificati e ruote gemellate</t>
  </si>
  <si>
    <t>Z7D33BA6AC</t>
  </si>
  <si>
    <t>Mobili e arredi c.e.</t>
  </si>
  <si>
    <t>412112285712</t>
  </si>
  <si>
    <t>HERA COMM S.p.A.</t>
  </si>
  <si>
    <t>IMOLA</t>
  </si>
  <si>
    <t>ASSEGNO BANCARIO</t>
  </si>
  <si>
    <t>24/02/2022</t>
  </si>
  <si>
    <t>Consumo rilevato Novembre 2021 dedotto Deposito Cauzionale</t>
  </si>
  <si>
    <t>Z9F338048C</t>
  </si>
  <si>
    <t>18/12/2021</t>
  </si>
  <si>
    <t>Gas metano (b7g)</t>
  </si>
  <si>
    <t>Retribuzioni mese di FEBBRAIO 2022</t>
  </si>
  <si>
    <t>Retribuzione mese di FEBBRAIO 2022</t>
  </si>
  <si>
    <t>04/03/2022</t>
  </si>
  <si>
    <t>04/02/2022</t>
  </si>
  <si>
    <t xml:space="preserve">Compenso ore di Attività INFERMIERISTICA svolte nei mesi di Gennaio e Febbraio 2022 </t>
  </si>
  <si>
    <t>03/PA</t>
  </si>
  <si>
    <t>STUDIO LEGALE MANISCALCO e ASSOCIATI</t>
  </si>
  <si>
    <t>01737420362</t>
  </si>
  <si>
    <t xml:space="preserve">Consulenza stragiudiziale </t>
  </si>
  <si>
    <t>ZBB34F5944</t>
  </si>
  <si>
    <t>436/00</t>
  </si>
  <si>
    <t>S/do Ord. NOVEMBRE 2021 - 2 Cinture Pelviche</t>
  </si>
  <si>
    <t>12/11/2021</t>
  </si>
  <si>
    <t>2021P00016</t>
  </si>
  <si>
    <t>TERMOIDRAULICA di TASSINARI R. &amp; C. SNC</t>
  </si>
  <si>
    <t>01466870365</t>
  </si>
  <si>
    <t>Castelfranco Emilia</t>
  </si>
  <si>
    <t>927269</t>
  </si>
  <si>
    <t>Canone mese di Ottobre 2021 + Interventi manutenzione termo idrauliche + acq. 200 Kg. ALIFOS x prevenzione Legionella</t>
  </si>
  <si>
    <t>810128932C</t>
  </si>
  <si>
    <t>Impianti idraulici termici antinc (b7h)</t>
  </si>
  <si>
    <t>2021P00020</t>
  </si>
  <si>
    <t>Interventi mese Novembre x CD Piumazzo</t>
  </si>
  <si>
    <t>2021P00019</t>
  </si>
  <si>
    <t xml:space="preserve">Canone mese di Novembre 2021 + Interventi manutenzione termo idrauliche in CRA </t>
  </si>
  <si>
    <t>RICCO' SILVIA</t>
  </si>
  <si>
    <t>BOMPORTO</t>
  </si>
  <si>
    <t>Restituzione Deposito CAUZIONALE versato per Ospite RIGHI LIA FRANCA</t>
  </si>
  <si>
    <t>02/03/2022</t>
  </si>
  <si>
    <t>Pagamento Bolli su Fatture emesse 4° Trim. 2021</t>
  </si>
  <si>
    <t>9</t>
  </si>
  <si>
    <t>07/03/2022</t>
  </si>
  <si>
    <t>202211294916</t>
  </si>
  <si>
    <t>Axpo Italia S.p.A.</t>
  </si>
  <si>
    <t>01141160992</t>
  </si>
  <si>
    <t>Roma</t>
  </si>
  <si>
    <t>03/03/2022</t>
  </si>
  <si>
    <t>Consumo Elettricità mese di GENNAIO 2022</t>
  </si>
  <si>
    <t>ZAA3569B93</t>
  </si>
  <si>
    <t>11/03/2022</t>
  </si>
  <si>
    <t>112107540305</t>
  </si>
  <si>
    <t xml:space="preserve">Acqua consumo rilevato dal 29/10/ al 29/11/ </t>
  </si>
  <si>
    <t>Codice Identificativo ASP ''Delia Repetto'' 1300074600109 FEBBRAIO 2022</t>
  </si>
  <si>
    <t>ASP ''Delia Repetto'' competenze FEBBRAIO 2022</t>
  </si>
  <si>
    <t>ASP ''Delia Repetto'' trattenute FEBBRAIO 2022</t>
  </si>
  <si>
    <t>CA07064-20220201-20220228</t>
  </si>
  <si>
    <t>22/01/2022</t>
  </si>
  <si>
    <t>4E</t>
  </si>
  <si>
    <t>08/03/2022</t>
  </si>
  <si>
    <t>412200857862</t>
  </si>
  <si>
    <t>Competenza Dicembre 2021</t>
  </si>
  <si>
    <t>10000000140</t>
  </si>
  <si>
    <t>Consumo Bombole Ossigeno mese di Gennaio in CRA</t>
  </si>
  <si>
    <t>22/03/2022</t>
  </si>
  <si>
    <t>112107673175</t>
  </si>
  <si>
    <t>Acqua consumo rilevato al 29/11/2021 e stimato al 16/12/2021</t>
  </si>
  <si>
    <t>112107673176</t>
  </si>
  <si>
    <t>Acqua consumo stimato al 16/12/2021</t>
  </si>
  <si>
    <t>V5/0000819</t>
  </si>
  <si>
    <t>CNS - CONSORZIO NAZIONALE SERVIZI SOC. COOP</t>
  </si>
  <si>
    <t>03609840370</t>
  </si>
  <si>
    <t>4195501</t>
  </si>
  <si>
    <t>10/03/2022</t>
  </si>
  <si>
    <t>Servizio Pulizie DICEMBRE 2021</t>
  </si>
  <si>
    <t>701849661E</t>
  </si>
  <si>
    <t>Servizi pulizia e disinfestazione (b7b)</t>
  </si>
  <si>
    <t>V5/0000820</t>
  </si>
  <si>
    <t>Servizio Disinfestazione DICEMBRE 2021</t>
  </si>
  <si>
    <t>V5/0000821</t>
  </si>
  <si>
    <t>Pulizia CD Piumazzo fatta il 16-17-18/11/2021 a seguito montaggio Arredi</t>
  </si>
  <si>
    <t>V5/0000822</t>
  </si>
  <si>
    <t xml:space="preserve">Pulizia CD Piumazzo fatta il 27/11/2021 a seguito inaugurazione </t>
  </si>
  <si>
    <t>V5/0026852</t>
  </si>
  <si>
    <t>Servizio Pulizie SETTEMBRE 2021</t>
  </si>
  <si>
    <t>V5/0026857</t>
  </si>
  <si>
    <t>Servizio Pulizie OTTOBRE 2021</t>
  </si>
  <si>
    <t>V5/0026865</t>
  </si>
  <si>
    <t>Servizio Pulizie NOVEMBRE 2021</t>
  </si>
  <si>
    <t>V5/0026854</t>
  </si>
  <si>
    <t>Servizio Disinfestazione SETTEMBRE 2021</t>
  </si>
  <si>
    <t>V5/0026858</t>
  </si>
  <si>
    <t>Servizio Disinfestazione OTTOBRE 2021</t>
  </si>
  <si>
    <t>V5/0026866</t>
  </si>
  <si>
    <t>Servizio Disinfestazione NOVEMBRE 2021</t>
  </si>
  <si>
    <t>V5/0026894</t>
  </si>
  <si>
    <t xml:space="preserve">Sanificazione Covid del 13/10/2021 Locali Polisportiva per Concorso OSS </t>
  </si>
  <si>
    <t>CORONAVIRUS servizi di prevenzione</t>
  </si>
  <si>
    <t>V5/0026895</t>
  </si>
  <si>
    <t>Pulizia Iniziale CD Piumazzo fatta il 14/10/2021</t>
  </si>
  <si>
    <t>V5/0026891</t>
  </si>
  <si>
    <t xml:space="preserve">Sanificazione Covid del 23/09/2021 Locali Polisportiva per Concorso OSS  </t>
  </si>
  <si>
    <t>V5/0026887</t>
  </si>
  <si>
    <t>Intervento straordinario disinfestazione formiche fatto il 05/08/2021</t>
  </si>
  <si>
    <t>V5/0026882</t>
  </si>
  <si>
    <t>4 Interventi Antizanzare eseguiti nei mesi di Agosto/Settembre 2021</t>
  </si>
  <si>
    <t>CTR ex CPDEL FEBBRAIO 2022</t>
  </si>
  <si>
    <t>CTR ex INADEL - TFR - FEBBRAIO 2022</t>
  </si>
  <si>
    <t>CTR ex Fondo Credito - FEBBRAIO 2022</t>
  </si>
  <si>
    <t>CTR solidarietà INPS - Febbraio 2022</t>
  </si>
  <si>
    <t>Onere per ricongiunzione P212 - Febbraio 2022</t>
  </si>
  <si>
    <t>Ritenute Redditi Lavoro DIPENDENTE mese di FEBBRAIO 2022</t>
  </si>
  <si>
    <t>Ritenute Redditi Lavoro AUTONOMO (1040) mese di FEBBRAIO 2022</t>
  </si>
  <si>
    <t>Liquidazione IRAP Dipendenti mese di FEBBRAIO 2022</t>
  </si>
  <si>
    <t>2PA</t>
  </si>
  <si>
    <t>15/03/2022</t>
  </si>
  <si>
    <t>Servizi Legali mese di GENNAIO 2022</t>
  </si>
  <si>
    <t>RIGHI ABDERREZAK</t>
  </si>
  <si>
    <t>03940370368</t>
  </si>
  <si>
    <t>335</t>
  </si>
  <si>
    <t>6832982</t>
  </si>
  <si>
    <t>Onorario Medico in Emergenza Covid per turni Medico Genn/Febb. 2022</t>
  </si>
  <si>
    <t>Supporto Attività Sanitaria</t>
  </si>
  <si>
    <t>2/PA</t>
  </si>
  <si>
    <t xml:space="preserve">Canone GENNAIO 2022 manutenz.Impianti Elettrici </t>
  </si>
  <si>
    <t>31/03/2022</t>
  </si>
  <si>
    <t>3/PA</t>
  </si>
  <si>
    <t xml:space="preserve">Canone FEBBRAIO 2022 manutenz.Impianti Elettrici </t>
  </si>
  <si>
    <t>30/09/2021</t>
  </si>
  <si>
    <t>12/10/2021</t>
  </si>
  <si>
    <t>2813-2021/PA</t>
  </si>
  <si>
    <t>OASI LAVORO SPA</t>
  </si>
  <si>
    <t>02552531200</t>
  </si>
  <si>
    <t>6370256</t>
  </si>
  <si>
    <t>Settembre FISIOTERAPISTI somministrazione lavoro</t>
  </si>
  <si>
    <t>7921360111</t>
  </si>
  <si>
    <t>Salari e stipendi inter. (b7f)</t>
  </si>
  <si>
    <t>2814-2021/PA</t>
  </si>
  <si>
    <t>Settembre parte CRA somministrazione lavoro</t>
  </si>
  <si>
    <t>2815-2021/PA</t>
  </si>
  <si>
    <t>Settembre CRA somministrazione lavoro</t>
  </si>
  <si>
    <t>2816-2021/PA</t>
  </si>
  <si>
    <t>Settembre AMMINISTRAZIONE somministrazione lavoro</t>
  </si>
  <si>
    <t>31/10/2021</t>
  </si>
  <si>
    <t>11/11/2021</t>
  </si>
  <si>
    <t>3181-2021/PA</t>
  </si>
  <si>
    <t>Ottobre FISIOTERAPISTI somministrazione lavoro</t>
  </si>
  <si>
    <t>3182-2021/PA</t>
  </si>
  <si>
    <t>Ottobre CRA somministrazione lavoro</t>
  </si>
  <si>
    <t>3183-2021/PA</t>
  </si>
  <si>
    <t>Ottobre AMMINISTRAZIONE somministrazione lavoro</t>
  </si>
  <si>
    <t>22/95</t>
  </si>
  <si>
    <t>VIBIEFFE S.R.L.</t>
  </si>
  <si>
    <t>02834210367</t>
  </si>
  <si>
    <t>921642</t>
  </si>
  <si>
    <t>16/03/2022</t>
  </si>
  <si>
    <t xml:space="preserve">Omaggi Natalizi a Dipendenti </t>
  </si>
  <si>
    <t>Z33347E3EA</t>
  </si>
  <si>
    <t>Omaggi a Dipendenti</t>
  </si>
  <si>
    <t>V2/607907</t>
  </si>
  <si>
    <t>ERREBIAN S.P.A.</t>
  </si>
  <si>
    <t>02044501001</t>
  </si>
  <si>
    <t>918261</t>
  </si>
  <si>
    <t>Acq. GEL IGIENIZZANTE MANI</t>
  </si>
  <si>
    <t>Z7F3465D95</t>
  </si>
  <si>
    <t>2273/E</t>
  </si>
  <si>
    <t>CBA Informatica srl</t>
  </si>
  <si>
    <t>01854700224</t>
  </si>
  <si>
    <t>ROVERETO</t>
  </si>
  <si>
    <t>Corso ''Protocollo Informatico'' fatto da 2 Amministrativi il 27/12/2021</t>
  </si>
  <si>
    <t>Z10348455A</t>
  </si>
  <si>
    <t>VF0000162</t>
  </si>
  <si>
    <t xml:space="preserve">AZIENDA U.S.L. MODENA </t>
  </si>
  <si>
    <t>02241850367</t>
  </si>
  <si>
    <t xml:space="preserve">Parere Prot. 84903 del 25/10/2021 per rilascio Autorizzazione al Funzionamento del Centro Diurno di Piumazzo </t>
  </si>
  <si>
    <t>Altri oneri</t>
  </si>
  <si>
    <t>1805/E</t>
  </si>
  <si>
    <t>Programma Upgrade 2.0 Area Utenti + Insegnamento programma</t>
  </si>
  <si>
    <t>Z8C330FF21</t>
  </si>
  <si>
    <t>P160</t>
  </si>
  <si>
    <t>BIOTEC SANITA' SRL</t>
  </si>
  <si>
    <t>04015790407</t>
  </si>
  <si>
    <t>Gatteo</t>
  </si>
  <si>
    <t>Riparazione ECG 100S + acquisto rotolini carta per tracciato ECG</t>
  </si>
  <si>
    <t>Z4933F2783</t>
  </si>
  <si>
    <t>Oneri manutenzioni attrezz. sanitarie</t>
  </si>
  <si>
    <t>1927/E</t>
  </si>
  <si>
    <t>Completamento formazione per nuovo Programma Contabilità Utenti</t>
  </si>
  <si>
    <t>12/12/2021</t>
  </si>
  <si>
    <t>Liquidazione IVA mese di FEBBRAIO 2022</t>
  </si>
  <si>
    <t>11</t>
  </si>
  <si>
    <t>Addebito Insoluto su Retta Febbraio di DALL' ASTA FLORA CESARINA</t>
  </si>
  <si>
    <t>10</t>
  </si>
  <si>
    <t>14/03/2022</t>
  </si>
  <si>
    <t>30/01/2022</t>
  </si>
  <si>
    <t>21020242/AP</t>
  </si>
  <si>
    <t>MULTIVENDOR SERVICE SRL SOCIETA' CON SOCIO UNICO</t>
  </si>
  <si>
    <t>02937770960</t>
  </si>
  <si>
    <t>17/03/2022</t>
  </si>
  <si>
    <t>Acq. HP Stampante Office Jet Pro 7740</t>
  </si>
  <si>
    <t>80834008B2</t>
  </si>
  <si>
    <t>Macch.Ufficio, computers CD Piumazzo</t>
  </si>
  <si>
    <t>21020244/AP</t>
  </si>
  <si>
    <t>Interventi eseguiti a Dicembre 2021 per il CD Piumazzo</t>
  </si>
  <si>
    <t>Manutenzione software e hardware</t>
  </si>
  <si>
    <t>30/03/2022</t>
  </si>
  <si>
    <t>09/03/2022</t>
  </si>
  <si>
    <t>22020033/AP</t>
  </si>
  <si>
    <t>Canone contratto x mesi NOVEMBRE/DICEMBRE 2021 -  GENNAIO/FEBBRAIO 2022 assistenza sistemistica ordinaria e servizio</t>
  </si>
  <si>
    <t>Canoni assist. software e hardware</t>
  </si>
  <si>
    <t>18/03/2022</t>
  </si>
  <si>
    <t>Tassazione ATTI GIUDIZIARI</t>
  </si>
  <si>
    <t>12</t>
  </si>
  <si>
    <t>FTPA/12</t>
  </si>
  <si>
    <t>21/03/2022</t>
  </si>
  <si>
    <t xml:space="preserve">Rapporti di prova del 21/02/2022 analisi chimiche su 8 ampioni acqua </t>
  </si>
  <si>
    <t>FTPA/13</t>
  </si>
  <si>
    <t>Prestazione dell 08/02/20222 per prelievo campioni e PSS</t>
  </si>
  <si>
    <t>28/03/2022</t>
  </si>
  <si>
    <t>202211388110</t>
  </si>
  <si>
    <t>Consumo Elettricità FEBBRAIO</t>
  </si>
  <si>
    <t>WTW157395-30133 premio anno 2022 Infortuni Polizza 77/171518032 UNIPOLSAI Assicurazioni</t>
  </si>
  <si>
    <t>Z03352991D</t>
  </si>
  <si>
    <t xml:space="preserve">WTW157395-30133 premio anno 2022 Incendio all risks Polizza EMITTENDA GENERALI ITALIA SPA </t>
  </si>
  <si>
    <t>894946869F</t>
  </si>
  <si>
    <t>23/03/2022</t>
  </si>
  <si>
    <t>Retribuzioni mese di MARZO 2022</t>
  </si>
  <si>
    <t>Retribuzione mese di MARZO 2022</t>
  </si>
  <si>
    <t>2FPA</t>
  </si>
  <si>
    <t>24/03/2022</t>
  </si>
  <si>
    <t>Trattamenti Podologici mesi Genn/Febb.</t>
  </si>
  <si>
    <t>2/2022-7</t>
  </si>
  <si>
    <t>OFFICE MARKET SRL</t>
  </si>
  <si>
    <t>00775370364</t>
  </si>
  <si>
    <t>FORMIGINE</t>
  </si>
  <si>
    <t>0536</t>
  </si>
  <si>
    <t>843095 SP</t>
  </si>
  <si>
    <t>Acq.Lenzuolini + Cancelleria</t>
  </si>
  <si>
    <t>Z463062954</t>
  </si>
  <si>
    <t>5/2022-7</t>
  </si>
  <si>
    <t>Acq. x CD Piumazzo 1 Cassettiera + 2 contenitori basculanti per bagno</t>
  </si>
  <si>
    <t>09/04/2022</t>
  </si>
  <si>
    <t>1/PA</t>
  </si>
  <si>
    <t>MIGLIOLI MAURO</t>
  </si>
  <si>
    <t>02549030365</t>
  </si>
  <si>
    <t>Riparazione porta antibagno con sostituzione cerniera e aggiunto cerniere anta armadio ufficio</t>
  </si>
  <si>
    <t>Z933547A1E</t>
  </si>
  <si>
    <t>29/03/2022</t>
  </si>
  <si>
    <t>4422004796</t>
  </si>
  <si>
    <t>POSTE ITALIANE S.P.A.</t>
  </si>
  <si>
    <t>01114601006</t>
  </si>
  <si>
    <t>Locazione 2022 casella postale</t>
  </si>
  <si>
    <t>Z1B34F67FD</t>
  </si>
  <si>
    <t>Spese postali</t>
  </si>
  <si>
    <t>Imposta Registro su Contratto Affitto DOMUS 2022</t>
  </si>
  <si>
    <t>08/04/2022</t>
  </si>
  <si>
    <t>13</t>
  </si>
  <si>
    <t>Elenco delle scadenze saldate dal 01/01/2022 al 31/03/2022</t>
  </si>
  <si>
    <t>RITARDO PONDERATO</t>
  </si>
  <si>
    <t>DATA SCADENZA DA FATTURA</t>
  </si>
  <si>
    <t>DATA SCADENZA DA FATTURA  (A)</t>
  </si>
  <si>
    <t>DATA CONS. FATT. + 30GG         (B)</t>
  </si>
  <si>
    <t>DATA SCADENZA EFFETTIVA   MAX(A;B)</t>
  </si>
  <si>
    <t>DIFFERENZA IN GIORNI TRA DATE DI PAGAMENTO E SCADENZA</t>
  </si>
  <si>
    <t>DATA CONSEGNA FATTURA ALLO SDI</t>
  </si>
  <si>
    <t xml:space="preserve">INDICE DI TEMPESTIVITA'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</si>
</sst>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d/m/yyyy;@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164" fontId="0" fillId="0" borderId="0" xfId="1" applyFont="1"/>
    <xf numFmtId="0" fontId="5" fillId="2" borderId="4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 vertical="center" wrapText="1"/>
    </xf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6" fillId="3" borderId="0" xfId="2" applyFont="1" applyFill="1" applyAlignment="1">
      <alignment horizontal="center" wrapText="1"/>
    </xf>
    <xf numFmtId="164" fontId="6" fillId="3" borderId="0" xfId="1" applyFont="1" applyFill="1" applyAlignment="1">
      <alignment horizontal="center" wrapText="1"/>
    </xf>
    <xf numFmtId="43" fontId="7" fillId="2" borderId="1" xfId="3" applyNumberFormat="1" applyFont="1" applyFill="1" applyBorder="1" applyAlignment="1">
      <alignment horizontal="center"/>
    </xf>
    <xf numFmtId="0" fontId="7" fillId="2" borderId="2" xfId="3" applyFont="1" applyFill="1" applyBorder="1" applyAlignment="1"/>
    <xf numFmtId="0" fontId="7" fillId="2" borderId="3" xfId="3" applyFont="1" applyFill="1" applyBorder="1" applyAlignment="1"/>
    <xf numFmtId="0" fontId="7" fillId="2" borderId="1" xfId="3" applyFont="1" applyFill="1" applyBorder="1" applyAlignment="1"/>
  </cellXfs>
  <cellStyles count="4">
    <cellStyle name="Migliaia" xfId="1" builtinId="3"/>
    <cellStyle name="Normale" xfId="0" builtinId="0"/>
    <cellStyle name="Normale 2" xfId="2"/>
    <cellStyle name="Norm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93"/>
  <sheetViews>
    <sheetView workbookViewId="0">
      <pane ySplit="2" topLeftCell="A89" activePane="bottomLeft" state="frozen"/>
      <selection pane="bottomLeft" activeCell="R111" sqref="R111"/>
    </sheetView>
  </sheetViews>
  <sheetFormatPr defaultColWidth="8.85546875" defaultRowHeight="15" x14ac:dyDescent="0.25"/>
  <cols>
    <col min="1" max="1" width="14.140625" style="1" bestFit="1" customWidth="1"/>
    <col min="2" max="2" width="16.28515625" style="1" bestFit="1" customWidth="1"/>
    <col min="3" max="3" width="10.7109375" style="1" bestFit="1" customWidth="1"/>
    <col min="4" max="4" width="4.7109375" style="1" customWidth="1"/>
    <col min="5" max="5" width="19.42578125" style="3" bestFit="1" customWidth="1"/>
    <col min="6" max="6" width="8.42578125" style="1" bestFit="1" customWidth="1"/>
    <col min="7" max="7" width="19.28515625" style="1" bestFit="1" customWidth="1"/>
    <col min="8" max="8" width="9.140625" style="4" bestFit="1" customWidth="1"/>
    <col min="9" max="9" width="51.42578125" style="1" bestFit="1" customWidth="1"/>
    <col min="10" max="10" width="12" style="1" bestFit="1" customWidth="1"/>
    <col min="11" max="11" width="30.140625" style="1" bestFit="1" customWidth="1"/>
    <col min="12" max="12" width="8.140625" style="1" bestFit="1" customWidth="1"/>
    <col min="13" max="13" width="9.42578125" style="1" bestFit="1" customWidth="1"/>
    <col min="14" max="14" width="27.7109375" style="1" bestFit="1" customWidth="1"/>
    <col min="15" max="15" width="16.140625" style="1" bestFit="1" customWidth="1"/>
    <col min="16" max="16" width="15.7109375" style="3" bestFit="1" customWidth="1"/>
    <col min="17" max="17" width="7.85546875" style="1" bestFit="1" customWidth="1"/>
    <col min="18" max="18" width="131" style="1" bestFit="1" customWidth="1"/>
    <col min="19" max="19" width="27.140625" style="1" bestFit="1" customWidth="1"/>
    <col min="20" max="20" width="12.140625" style="1" bestFit="1" customWidth="1"/>
    <col min="21" max="21" width="4.140625" style="1" bestFit="1" customWidth="1"/>
    <col min="22" max="22" width="11.140625" style="1" bestFit="1" customWidth="1"/>
    <col min="23" max="23" width="55.7109375" style="1" bestFit="1" customWidth="1"/>
    <col min="24" max="24" width="11.7109375" style="1" bestFit="1" customWidth="1"/>
    <col min="25" max="25" width="9.85546875" style="1" bestFit="1" customWidth="1"/>
    <col min="26" max="26" width="13.85546875" style="1" bestFit="1" customWidth="1"/>
    <col min="27" max="27" width="10.7109375" style="1" bestFit="1" customWidth="1"/>
    <col min="28" max="28" width="10.140625" style="4" bestFit="1" customWidth="1"/>
    <col min="29" max="29" width="8.140625" style="4" bestFit="1" customWidth="1"/>
    <col min="30" max="30" width="6.28515625" style="1" bestFit="1" customWidth="1"/>
    <col min="31" max="31" width="13.42578125" style="1" bestFit="1" customWidth="1"/>
    <col min="32" max="32" width="38.42578125" style="1" bestFit="1" customWidth="1"/>
  </cols>
  <sheetData>
    <row r="1" spans="1:32" ht="21" x14ac:dyDescent="0.25">
      <c r="A1" s="5" t="s">
        <v>791</v>
      </c>
    </row>
    <row r="2" spans="1:32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x14ac:dyDescent="0.25">
      <c r="A3" s="1" t="s">
        <v>32</v>
      </c>
      <c r="B3" s="1" t="s">
        <v>32</v>
      </c>
      <c r="C3" s="1" t="s">
        <v>33</v>
      </c>
      <c r="D3" s="1" t="s">
        <v>34</v>
      </c>
      <c r="E3" s="3">
        <v>81</v>
      </c>
      <c r="F3" s="1" t="s">
        <v>35</v>
      </c>
      <c r="G3" s="1" t="s">
        <v>36</v>
      </c>
      <c r="H3" s="4">
        <v>448.14</v>
      </c>
      <c r="I3" s="1" t="s">
        <v>37</v>
      </c>
      <c r="J3" s="1" t="s">
        <v>38</v>
      </c>
      <c r="K3" s="1" t="s">
        <v>39</v>
      </c>
      <c r="N3" s="1" t="s">
        <v>40</v>
      </c>
      <c r="O3" s="1" t="s">
        <v>41</v>
      </c>
      <c r="P3" s="3">
        <v>2</v>
      </c>
      <c r="R3" s="1" t="s">
        <v>42</v>
      </c>
      <c r="S3" s="1" t="s">
        <v>43</v>
      </c>
      <c r="T3" s="1" t="s">
        <v>44</v>
      </c>
      <c r="V3" s="1" t="s">
        <v>45</v>
      </c>
      <c r="W3" s="1" t="s">
        <v>46</v>
      </c>
      <c r="X3" s="1" t="s">
        <v>33</v>
      </c>
      <c r="AB3" s="4">
        <v>559.66999999999996</v>
      </c>
      <c r="AC3" s="4">
        <v>0</v>
      </c>
      <c r="AF3" s="1" t="s">
        <v>47</v>
      </c>
    </row>
    <row r="4" spans="1:32" x14ac:dyDescent="0.25">
      <c r="A4" s="1" t="s">
        <v>48</v>
      </c>
      <c r="B4" s="1" t="s">
        <v>49</v>
      </c>
      <c r="C4" s="1" t="s">
        <v>50</v>
      </c>
      <c r="D4" s="1" t="s">
        <v>34</v>
      </c>
      <c r="E4" s="3">
        <v>82</v>
      </c>
      <c r="F4" s="1" t="s">
        <v>35</v>
      </c>
      <c r="G4" s="1" t="s">
        <v>51</v>
      </c>
      <c r="H4" s="4">
        <v>1512</v>
      </c>
      <c r="I4" s="1" t="s">
        <v>52</v>
      </c>
      <c r="K4" s="1" t="s">
        <v>53</v>
      </c>
      <c r="N4" s="1" t="s">
        <v>40</v>
      </c>
      <c r="O4" s="1" t="s">
        <v>41</v>
      </c>
      <c r="P4" s="3">
        <v>5</v>
      </c>
      <c r="R4" s="1" t="s">
        <v>54</v>
      </c>
      <c r="S4" s="1" t="s">
        <v>43</v>
      </c>
      <c r="V4" s="1" t="s">
        <v>45</v>
      </c>
      <c r="W4" s="1" t="s">
        <v>46</v>
      </c>
      <c r="X4" s="1" t="s">
        <v>49</v>
      </c>
      <c r="AB4" s="4">
        <v>1890</v>
      </c>
      <c r="AC4" s="4">
        <v>0</v>
      </c>
      <c r="AF4" s="1" t="s">
        <v>55</v>
      </c>
    </row>
    <row r="5" spans="1:32" x14ac:dyDescent="0.25">
      <c r="A5" s="1" t="s">
        <v>56</v>
      </c>
      <c r="B5" s="1" t="s">
        <v>57</v>
      </c>
      <c r="C5" s="1" t="s">
        <v>58</v>
      </c>
      <c r="D5" s="1" t="s">
        <v>34</v>
      </c>
      <c r="E5" s="3">
        <v>477</v>
      </c>
      <c r="F5" s="1" t="s">
        <v>59</v>
      </c>
      <c r="G5" s="1" t="s">
        <v>60</v>
      </c>
      <c r="H5" s="4">
        <v>3587.85</v>
      </c>
      <c r="I5" s="1" t="s">
        <v>61</v>
      </c>
      <c r="J5" s="1" t="s">
        <v>62</v>
      </c>
      <c r="K5" s="1" t="s">
        <v>63</v>
      </c>
      <c r="N5" s="1" t="s">
        <v>40</v>
      </c>
      <c r="O5" s="1" t="s">
        <v>41</v>
      </c>
      <c r="P5" s="3">
        <v>3</v>
      </c>
      <c r="R5" s="1" t="s">
        <v>64</v>
      </c>
      <c r="S5" s="1" t="s">
        <v>43</v>
      </c>
      <c r="T5" s="1" t="s">
        <v>65</v>
      </c>
      <c r="X5" s="1" t="s">
        <v>66</v>
      </c>
      <c r="AB5" s="4">
        <v>3587.85</v>
      </c>
      <c r="AC5" s="4">
        <v>789.33</v>
      </c>
      <c r="AF5" s="1" t="s">
        <v>67</v>
      </c>
    </row>
    <row r="6" spans="1:32" x14ac:dyDescent="0.25">
      <c r="A6" s="1" t="s">
        <v>68</v>
      </c>
      <c r="B6" s="1" t="s">
        <v>57</v>
      </c>
      <c r="C6" s="1" t="s">
        <v>58</v>
      </c>
      <c r="D6" s="1" t="s">
        <v>34</v>
      </c>
      <c r="E6" s="3">
        <v>478</v>
      </c>
      <c r="F6" s="1" t="s">
        <v>59</v>
      </c>
      <c r="G6" s="1" t="s">
        <v>69</v>
      </c>
      <c r="H6" s="4">
        <v>458.07</v>
      </c>
      <c r="I6" s="1" t="s">
        <v>70</v>
      </c>
      <c r="J6" s="1" t="s">
        <v>71</v>
      </c>
      <c r="K6" s="1" t="s">
        <v>39</v>
      </c>
      <c r="L6" s="1" t="s">
        <v>72</v>
      </c>
      <c r="M6" s="1" t="s">
        <v>73</v>
      </c>
      <c r="N6" s="1" t="s">
        <v>40</v>
      </c>
      <c r="O6" s="1" t="s">
        <v>41</v>
      </c>
      <c r="P6" s="3">
        <v>4</v>
      </c>
      <c r="R6" s="1" t="s">
        <v>74</v>
      </c>
      <c r="S6" s="1" t="s">
        <v>43</v>
      </c>
      <c r="T6" s="1" t="s">
        <v>75</v>
      </c>
      <c r="V6" s="1" t="s">
        <v>76</v>
      </c>
      <c r="W6" s="1" t="s">
        <v>77</v>
      </c>
      <c r="X6" s="1" t="s">
        <v>78</v>
      </c>
      <c r="AB6" s="4">
        <v>458.07</v>
      </c>
      <c r="AC6" s="4">
        <v>100.78</v>
      </c>
      <c r="AF6" s="1" t="s">
        <v>79</v>
      </c>
    </row>
    <row r="7" spans="1:32" x14ac:dyDescent="0.25">
      <c r="A7" s="1" t="s">
        <v>80</v>
      </c>
      <c r="B7" s="1" t="s">
        <v>57</v>
      </c>
      <c r="C7" s="1" t="s">
        <v>58</v>
      </c>
      <c r="D7" s="1" t="s">
        <v>34</v>
      </c>
      <c r="E7" s="3">
        <v>479</v>
      </c>
      <c r="F7" s="1" t="s">
        <v>59</v>
      </c>
      <c r="G7" s="1" t="s">
        <v>81</v>
      </c>
      <c r="H7" s="4">
        <v>700</v>
      </c>
      <c r="I7" s="1" t="s">
        <v>82</v>
      </c>
      <c r="J7" s="1" t="s">
        <v>83</v>
      </c>
      <c r="K7" s="1" t="s">
        <v>39</v>
      </c>
      <c r="L7" s="1" t="s">
        <v>72</v>
      </c>
      <c r="M7" s="1" t="s">
        <v>84</v>
      </c>
      <c r="N7" s="1" t="s">
        <v>40</v>
      </c>
      <c r="O7" s="1" t="s">
        <v>41</v>
      </c>
      <c r="P7" s="3">
        <v>1</v>
      </c>
      <c r="R7" s="1" t="s">
        <v>85</v>
      </c>
      <c r="S7" s="1" t="s">
        <v>43</v>
      </c>
      <c r="T7" s="1" t="s">
        <v>86</v>
      </c>
      <c r="V7" s="1" t="s">
        <v>76</v>
      </c>
      <c r="W7" s="1" t="s">
        <v>77</v>
      </c>
      <c r="X7" s="1" t="s">
        <v>87</v>
      </c>
      <c r="AB7" s="4">
        <v>700</v>
      </c>
      <c r="AC7" s="4">
        <v>154</v>
      </c>
      <c r="AF7" s="1" t="s">
        <v>88</v>
      </c>
    </row>
    <row r="8" spans="1:32" x14ac:dyDescent="0.25">
      <c r="A8" s="1" t="s">
        <v>80</v>
      </c>
      <c r="B8" s="1" t="s">
        <v>57</v>
      </c>
      <c r="C8" s="1" t="s">
        <v>58</v>
      </c>
      <c r="D8" s="1" t="s">
        <v>34</v>
      </c>
      <c r="E8" s="3">
        <v>480</v>
      </c>
      <c r="F8" s="1" t="s">
        <v>59</v>
      </c>
      <c r="G8" s="1" t="s">
        <v>89</v>
      </c>
      <c r="H8" s="4">
        <v>137.5</v>
      </c>
      <c r="I8" s="1" t="s">
        <v>82</v>
      </c>
      <c r="J8" s="1" t="s">
        <v>83</v>
      </c>
      <c r="K8" s="1" t="s">
        <v>39</v>
      </c>
      <c r="L8" s="1" t="s">
        <v>72</v>
      </c>
      <c r="M8" s="1" t="s">
        <v>84</v>
      </c>
      <c r="N8" s="1" t="s">
        <v>40</v>
      </c>
      <c r="O8" s="1" t="s">
        <v>41</v>
      </c>
      <c r="P8" s="3">
        <v>1</v>
      </c>
      <c r="R8" s="1" t="s">
        <v>90</v>
      </c>
      <c r="S8" s="1" t="s">
        <v>43</v>
      </c>
      <c r="T8" s="1" t="s">
        <v>86</v>
      </c>
      <c r="V8" s="1" t="s">
        <v>76</v>
      </c>
      <c r="W8" s="1" t="s">
        <v>77</v>
      </c>
      <c r="X8" s="1" t="s">
        <v>87</v>
      </c>
      <c r="AB8" s="4">
        <v>137.5</v>
      </c>
      <c r="AC8" s="4">
        <v>30.25</v>
      </c>
      <c r="AF8" s="1" t="s">
        <v>88</v>
      </c>
    </row>
    <row r="9" spans="1:32" x14ac:dyDescent="0.25">
      <c r="A9" s="1" t="s">
        <v>48</v>
      </c>
      <c r="B9" s="1" t="s">
        <v>91</v>
      </c>
      <c r="C9" s="1" t="s">
        <v>50</v>
      </c>
      <c r="D9" s="1" t="s">
        <v>34</v>
      </c>
      <c r="E9" s="3">
        <v>83</v>
      </c>
      <c r="F9" s="1" t="s">
        <v>35</v>
      </c>
      <c r="G9" s="1" t="s">
        <v>92</v>
      </c>
      <c r="H9" s="4">
        <v>972</v>
      </c>
      <c r="I9" s="1" t="s">
        <v>93</v>
      </c>
      <c r="K9" s="1" t="s">
        <v>53</v>
      </c>
      <c r="N9" s="1" t="s">
        <v>40</v>
      </c>
      <c r="O9" s="1" t="s">
        <v>80</v>
      </c>
      <c r="P9" s="3">
        <v>6</v>
      </c>
      <c r="R9" s="1" t="s">
        <v>94</v>
      </c>
      <c r="S9" s="1" t="s">
        <v>43</v>
      </c>
      <c r="V9" s="1" t="s">
        <v>45</v>
      </c>
      <c r="W9" s="1" t="s">
        <v>46</v>
      </c>
      <c r="X9" s="1" t="s">
        <v>91</v>
      </c>
      <c r="AB9" s="4">
        <v>1215</v>
      </c>
      <c r="AC9" s="4">
        <v>0</v>
      </c>
      <c r="AF9" s="1" t="s">
        <v>55</v>
      </c>
    </row>
    <row r="10" spans="1:32" x14ac:dyDescent="0.25">
      <c r="A10" s="1" t="s">
        <v>95</v>
      </c>
      <c r="B10" s="1" t="s">
        <v>96</v>
      </c>
      <c r="C10" s="1" t="s">
        <v>97</v>
      </c>
      <c r="D10" s="1" t="s">
        <v>34</v>
      </c>
      <c r="E10" s="3">
        <v>412</v>
      </c>
      <c r="F10" s="1" t="s">
        <v>59</v>
      </c>
      <c r="G10" s="1" t="s">
        <v>98</v>
      </c>
      <c r="H10" s="4">
        <v>6.82</v>
      </c>
      <c r="I10" s="1" t="s">
        <v>99</v>
      </c>
      <c r="J10" s="1" t="s">
        <v>100</v>
      </c>
      <c r="K10" s="1" t="s">
        <v>53</v>
      </c>
      <c r="N10" s="1" t="s">
        <v>40</v>
      </c>
      <c r="O10" s="1" t="s">
        <v>80</v>
      </c>
      <c r="P10" s="3">
        <v>7</v>
      </c>
      <c r="R10" s="1" t="s">
        <v>101</v>
      </c>
      <c r="S10" s="1" t="s">
        <v>43</v>
      </c>
      <c r="T10" s="1" t="s">
        <v>102</v>
      </c>
      <c r="V10" s="1" t="s">
        <v>103</v>
      </c>
      <c r="W10" s="1" t="s">
        <v>104</v>
      </c>
      <c r="X10" s="1" t="s">
        <v>97</v>
      </c>
      <c r="AB10" s="4">
        <v>6.82</v>
      </c>
      <c r="AC10" s="4">
        <v>0.68</v>
      </c>
      <c r="AF10" s="1" t="s">
        <v>105</v>
      </c>
    </row>
    <row r="11" spans="1:32" x14ac:dyDescent="0.25">
      <c r="A11" s="1" t="s">
        <v>95</v>
      </c>
      <c r="B11" s="1" t="s">
        <v>96</v>
      </c>
      <c r="C11" s="1" t="s">
        <v>97</v>
      </c>
      <c r="D11" s="1" t="s">
        <v>34</v>
      </c>
      <c r="E11" s="3">
        <v>413</v>
      </c>
      <c r="F11" s="1" t="s">
        <v>59</v>
      </c>
      <c r="G11" s="1" t="s">
        <v>106</v>
      </c>
      <c r="H11" s="4">
        <v>5.65</v>
      </c>
      <c r="I11" s="1" t="s">
        <v>99</v>
      </c>
      <c r="J11" s="1" t="s">
        <v>100</v>
      </c>
      <c r="K11" s="1" t="s">
        <v>53</v>
      </c>
      <c r="N11" s="1" t="s">
        <v>40</v>
      </c>
      <c r="O11" s="1" t="s">
        <v>80</v>
      </c>
      <c r="P11" s="3">
        <v>8</v>
      </c>
      <c r="R11" s="1" t="s">
        <v>107</v>
      </c>
      <c r="S11" s="1" t="s">
        <v>43</v>
      </c>
      <c r="T11" s="1" t="s">
        <v>102</v>
      </c>
      <c r="V11" s="1" t="s">
        <v>103</v>
      </c>
      <c r="W11" s="1" t="s">
        <v>104</v>
      </c>
      <c r="X11" s="1" t="s">
        <v>97</v>
      </c>
      <c r="AB11" s="4">
        <v>5.65</v>
      </c>
      <c r="AC11" s="4">
        <v>0.56999999999999995</v>
      </c>
      <c r="AF11" s="1" t="s">
        <v>105</v>
      </c>
    </row>
    <row r="12" spans="1:32" x14ac:dyDescent="0.25">
      <c r="A12" s="1" t="s">
        <v>108</v>
      </c>
      <c r="B12" s="1" t="s">
        <v>109</v>
      </c>
      <c r="C12" s="1" t="s">
        <v>110</v>
      </c>
      <c r="D12" s="1" t="s">
        <v>34</v>
      </c>
      <c r="E12" s="3">
        <v>421</v>
      </c>
      <c r="F12" s="1" t="s">
        <v>59</v>
      </c>
      <c r="G12" s="1" t="s">
        <v>111</v>
      </c>
      <c r="H12" s="4">
        <v>1628.28</v>
      </c>
      <c r="I12" s="1" t="s">
        <v>99</v>
      </c>
      <c r="J12" s="1" t="s">
        <v>100</v>
      </c>
      <c r="K12" s="1" t="s">
        <v>53</v>
      </c>
      <c r="N12" s="1" t="s">
        <v>40</v>
      </c>
      <c r="O12" s="1" t="s">
        <v>80</v>
      </c>
      <c r="P12" s="3">
        <v>9</v>
      </c>
      <c r="R12" s="1" t="s">
        <v>112</v>
      </c>
      <c r="S12" s="1" t="s">
        <v>43</v>
      </c>
      <c r="V12" s="1" t="s">
        <v>103</v>
      </c>
      <c r="W12" s="1" t="s">
        <v>104</v>
      </c>
      <c r="X12" s="1" t="s">
        <v>110</v>
      </c>
      <c r="AB12" s="4">
        <v>1628.28</v>
      </c>
      <c r="AC12" s="4">
        <v>155.07</v>
      </c>
      <c r="AF12" s="1" t="s">
        <v>113</v>
      </c>
    </row>
    <row r="13" spans="1:32" x14ac:dyDescent="0.25">
      <c r="A13" s="1" t="s">
        <v>114</v>
      </c>
      <c r="B13" s="1" t="s">
        <v>110</v>
      </c>
      <c r="C13" s="1" t="s">
        <v>115</v>
      </c>
      <c r="D13" s="1" t="s">
        <v>34</v>
      </c>
      <c r="E13" s="3">
        <v>429</v>
      </c>
      <c r="F13" s="1" t="s">
        <v>59</v>
      </c>
      <c r="G13" s="1" t="s">
        <v>116</v>
      </c>
      <c r="H13" s="4">
        <v>32.880000000000003</v>
      </c>
      <c r="I13" s="1" t="s">
        <v>99</v>
      </c>
      <c r="J13" s="1" t="s">
        <v>100</v>
      </c>
      <c r="K13" s="1" t="s">
        <v>53</v>
      </c>
      <c r="N13" s="1" t="s">
        <v>40</v>
      </c>
      <c r="O13" s="1" t="s">
        <v>80</v>
      </c>
      <c r="P13" s="3">
        <v>10</v>
      </c>
      <c r="R13" s="1" t="s">
        <v>117</v>
      </c>
      <c r="S13" s="1" t="s">
        <v>43</v>
      </c>
      <c r="T13" s="1" t="s">
        <v>102</v>
      </c>
      <c r="V13" s="1" t="s">
        <v>103</v>
      </c>
      <c r="W13" s="1" t="s">
        <v>104</v>
      </c>
      <c r="X13" s="1" t="s">
        <v>115</v>
      </c>
      <c r="AB13" s="4">
        <v>32.880000000000003</v>
      </c>
      <c r="AC13" s="4">
        <v>3.29</v>
      </c>
      <c r="AF13" s="1" t="s">
        <v>105</v>
      </c>
    </row>
    <row r="14" spans="1:32" hidden="1" x14ac:dyDescent="0.25">
      <c r="A14" s="1" t="s">
        <v>80</v>
      </c>
      <c r="B14" s="1" t="s">
        <v>80</v>
      </c>
      <c r="C14" s="1" t="s">
        <v>80</v>
      </c>
      <c r="D14" s="1" t="s">
        <v>34</v>
      </c>
      <c r="E14" s="3">
        <v>20000</v>
      </c>
      <c r="F14" s="1" t="s">
        <v>35</v>
      </c>
      <c r="G14" s="1" t="s">
        <v>118</v>
      </c>
      <c r="H14" s="4">
        <v>164.89</v>
      </c>
      <c r="I14" s="1" t="s">
        <v>119</v>
      </c>
      <c r="K14" s="1" t="s">
        <v>120</v>
      </c>
      <c r="N14" s="1" t="s">
        <v>40</v>
      </c>
      <c r="O14" s="1" t="s">
        <v>80</v>
      </c>
      <c r="P14" s="3">
        <v>11</v>
      </c>
      <c r="R14" s="1" t="s">
        <v>121</v>
      </c>
      <c r="S14" s="1" t="s">
        <v>43</v>
      </c>
      <c r="X14" s="1" t="s">
        <v>57</v>
      </c>
      <c r="AB14" s="4">
        <v>0</v>
      </c>
      <c r="AC14" s="4">
        <v>0</v>
      </c>
    </row>
    <row r="15" spans="1:32" hidden="1" x14ac:dyDescent="0.25">
      <c r="A15" s="1" t="s">
        <v>80</v>
      </c>
      <c r="B15" s="1" t="s">
        <v>80</v>
      </c>
      <c r="C15" s="1" t="s">
        <v>80</v>
      </c>
      <c r="D15" s="1" t="s">
        <v>118</v>
      </c>
      <c r="E15" s="3">
        <v>20001</v>
      </c>
      <c r="F15" s="1" t="s">
        <v>35</v>
      </c>
      <c r="H15" s="4">
        <v>44.29</v>
      </c>
      <c r="I15" s="1" t="s">
        <v>122</v>
      </c>
      <c r="K15" s="1" t="s">
        <v>120</v>
      </c>
      <c r="N15" s="1" t="s">
        <v>40</v>
      </c>
      <c r="O15" s="1" t="s">
        <v>80</v>
      </c>
      <c r="P15" s="3">
        <v>12</v>
      </c>
      <c r="R15" s="1" t="s">
        <v>123</v>
      </c>
      <c r="S15" s="1" t="s">
        <v>43</v>
      </c>
      <c r="X15" s="1" t="s">
        <v>124</v>
      </c>
      <c r="AB15" s="4">
        <v>0</v>
      </c>
      <c r="AC15" s="4">
        <v>0</v>
      </c>
    </row>
    <row r="16" spans="1:32" hidden="1" x14ac:dyDescent="0.25">
      <c r="A16" s="1" t="s">
        <v>80</v>
      </c>
      <c r="B16" s="1" t="s">
        <v>80</v>
      </c>
      <c r="C16" s="1" t="s">
        <v>80</v>
      </c>
      <c r="D16" s="1" t="s">
        <v>118</v>
      </c>
      <c r="E16" s="3">
        <v>20002</v>
      </c>
      <c r="F16" s="1" t="s">
        <v>35</v>
      </c>
      <c r="H16" s="4">
        <v>30.52</v>
      </c>
      <c r="I16" s="1" t="s">
        <v>125</v>
      </c>
      <c r="K16" s="1" t="s">
        <v>126</v>
      </c>
      <c r="N16" s="1" t="s">
        <v>40</v>
      </c>
      <c r="O16" s="1" t="s">
        <v>80</v>
      </c>
      <c r="P16" s="3">
        <v>13</v>
      </c>
      <c r="R16" s="1" t="s">
        <v>127</v>
      </c>
      <c r="S16" s="1" t="s">
        <v>43</v>
      </c>
      <c r="X16" s="1" t="s">
        <v>124</v>
      </c>
      <c r="AB16" s="4">
        <v>0</v>
      </c>
      <c r="AC16" s="4">
        <v>0</v>
      </c>
    </row>
    <row r="17" spans="1:32" hidden="1" x14ac:dyDescent="0.25">
      <c r="A17" s="1" t="s">
        <v>80</v>
      </c>
      <c r="B17" s="1" t="s">
        <v>80</v>
      </c>
      <c r="C17" s="1" t="s">
        <v>80</v>
      </c>
      <c r="D17" s="1" t="s">
        <v>118</v>
      </c>
      <c r="E17" s="3">
        <v>20003</v>
      </c>
      <c r="F17" s="1" t="s">
        <v>35</v>
      </c>
      <c r="G17" s="1" t="s">
        <v>118</v>
      </c>
      <c r="H17" s="4">
        <v>9</v>
      </c>
      <c r="I17" s="1" t="s">
        <v>128</v>
      </c>
      <c r="K17" s="1" t="s">
        <v>129</v>
      </c>
      <c r="N17" s="1" t="s">
        <v>40</v>
      </c>
      <c r="O17" s="1" t="s">
        <v>80</v>
      </c>
      <c r="P17" s="3">
        <v>14</v>
      </c>
      <c r="R17" s="1" t="s">
        <v>127</v>
      </c>
      <c r="S17" s="1" t="s">
        <v>43</v>
      </c>
      <c r="X17" s="1" t="s">
        <v>124</v>
      </c>
      <c r="AB17" s="4">
        <v>0</v>
      </c>
      <c r="AC17" s="4">
        <v>0</v>
      </c>
    </row>
    <row r="18" spans="1:32" hidden="1" x14ac:dyDescent="0.25">
      <c r="A18" s="1" t="s">
        <v>80</v>
      </c>
      <c r="B18" s="1" t="s">
        <v>80</v>
      </c>
      <c r="C18" s="1" t="s">
        <v>80</v>
      </c>
      <c r="D18" s="1" t="s">
        <v>118</v>
      </c>
      <c r="E18" s="3">
        <v>20004</v>
      </c>
      <c r="F18" s="1" t="s">
        <v>35</v>
      </c>
      <c r="G18" s="1" t="s">
        <v>118</v>
      </c>
      <c r="H18" s="4">
        <v>429.11</v>
      </c>
      <c r="I18" s="1" t="s">
        <v>130</v>
      </c>
      <c r="K18" s="1" t="s">
        <v>129</v>
      </c>
      <c r="L18" s="1" t="s">
        <v>131</v>
      </c>
      <c r="M18" s="1" t="s">
        <v>132</v>
      </c>
      <c r="N18" s="1" t="s">
        <v>40</v>
      </c>
      <c r="O18" s="1" t="s">
        <v>80</v>
      </c>
      <c r="P18" s="3">
        <v>15</v>
      </c>
      <c r="R18" s="1" t="s">
        <v>133</v>
      </c>
      <c r="S18" s="1" t="s">
        <v>43</v>
      </c>
      <c r="X18" s="1" t="s">
        <v>134</v>
      </c>
      <c r="AB18" s="4">
        <v>0</v>
      </c>
      <c r="AC18" s="4">
        <v>0</v>
      </c>
    </row>
    <row r="19" spans="1:32" hidden="1" x14ac:dyDescent="0.25">
      <c r="A19" s="1" t="s">
        <v>135</v>
      </c>
      <c r="B19" s="1" t="s">
        <v>135</v>
      </c>
      <c r="C19" s="1" t="s">
        <v>135</v>
      </c>
      <c r="D19" s="1" t="s">
        <v>118</v>
      </c>
      <c r="E19" s="3">
        <v>20005</v>
      </c>
      <c r="F19" s="1" t="s">
        <v>35</v>
      </c>
      <c r="G19" s="1" t="s">
        <v>118</v>
      </c>
      <c r="H19" s="4">
        <v>23737.439999999999</v>
      </c>
      <c r="I19" s="1" t="s">
        <v>136</v>
      </c>
      <c r="K19" s="1" t="s">
        <v>39</v>
      </c>
      <c r="N19" s="1" t="s">
        <v>137</v>
      </c>
      <c r="O19" s="1" t="s">
        <v>135</v>
      </c>
      <c r="P19" s="3">
        <v>16</v>
      </c>
      <c r="R19" s="1" t="s">
        <v>138</v>
      </c>
      <c r="S19" s="1" t="s">
        <v>43</v>
      </c>
      <c r="X19" s="1" t="s">
        <v>134</v>
      </c>
      <c r="AB19" s="4">
        <v>0</v>
      </c>
      <c r="AC19" s="4">
        <v>0</v>
      </c>
    </row>
    <row r="20" spans="1:32" hidden="1" x14ac:dyDescent="0.25">
      <c r="A20" s="1" t="s">
        <v>135</v>
      </c>
      <c r="B20" s="1" t="s">
        <v>135</v>
      </c>
      <c r="C20" s="1" t="s">
        <v>135</v>
      </c>
      <c r="D20" s="1" t="s">
        <v>118</v>
      </c>
      <c r="E20" s="3">
        <v>20006</v>
      </c>
      <c r="F20" s="1" t="s">
        <v>35</v>
      </c>
      <c r="G20" s="1" t="s">
        <v>118</v>
      </c>
      <c r="H20" s="4">
        <v>3184.01</v>
      </c>
      <c r="I20" s="1" t="s">
        <v>139</v>
      </c>
      <c r="K20" s="1" t="s">
        <v>39</v>
      </c>
      <c r="N20" s="1" t="s">
        <v>137</v>
      </c>
      <c r="O20" s="1" t="s">
        <v>135</v>
      </c>
      <c r="P20" s="3">
        <v>17</v>
      </c>
      <c r="R20" s="1" t="s">
        <v>140</v>
      </c>
      <c r="S20" s="1" t="s">
        <v>43</v>
      </c>
      <c r="X20" s="1" t="s">
        <v>134</v>
      </c>
      <c r="AB20" s="4">
        <v>0</v>
      </c>
      <c r="AC20" s="4">
        <v>0</v>
      </c>
    </row>
    <row r="21" spans="1:32" hidden="1" x14ac:dyDescent="0.25">
      <c r="A21" s="1" t="s">
        <v>135</v>
      </c>
      <c r="B21" s="1" t="s">
        <v>135</v>
      </c>
      <c r="C21" s="1" t="s">
        <v>135</v>
      </c>
      <c r="D21" s="1" t="s">
        <v>118</v>
      </c>
      <c r="E21" s="3">
        <v>20007</v>
      </c>
      <c r="F21" s="1" t="s">
        <v>35</v>
      </c>
      <c r="G21" s="1" t="s">
        <v>118</v>
      </c>
      <c r="H21" s="4">
        <v>255.32</v>
      </c>
      <c r="I21" s="1" t="s">
        <v>141</v>
      </c>
      <c r="K21" s="1" t="s">
        <v>39</v>
      </c>
      <c r="N21" s="1" t="s">
        <v>137</v>
      </c>
      <c r="O21" s="1" t="s">
        <v>135</v>
      </c>
      <c r="P21" s="3">
        <v>18</v>
      </c>
      <c r="R21" s="1" t="s">
        <v>142</v>
      </c>
      <c r="S21" s="1" t="s">
        <v>43</v>
      </c>
      <c r="X21" s="1" t="s">
        <v>134</v>
      </c>
      <c r="AB21" s="4">
        <v>0</v>
      </c>
      <c r="AC21" s="4">
        <v>0</v>
      </c>
    </row>
    <row r="22" spans="1:32" hidden="1" x14ac:dyDescent="0.25">
      <c r="A22" s="1" t="s">
        <v>135</v>
      </c>
      <c r="B22" s="1" t="s">
        <v>135</v>
      </c>
      <c r="C22" s="1" t="s">
        <v>135</v>
      </c>
      <c r="D22" s="1" t="s">
        <v>118</v>
      </c>
      <c r="E22" s="3">
        <v>20008</v>
      </c>
      <c r="F22" s="1" t="s">
        <v>35</v>
      </c>
      <c r="G22" s="1" t="s">
        <v>118</v>
      </c>
      <c r="H22" s="4">
        <v>19.86</v>
      </c>
      <c r="I22" s="1" t="s">
        <v>143</v>
      </c>
      <c r="K22" s="1" t="s">
        <v>39</v>
      </c>
      <c r="N22" s="1" t="s">
        <v>137</v>
      </c>
      <c r="O22" s="1" t="s">
        <v>135</v>
      </c>
      <c r="P22" s="3">
        <v>19</v>
      </c>
      <c r="R22" s="1" t="s">
        <v>144</v>
      </c>
      <c r="S22" s="1" t="s">
        <v>43</v>
      </c>
      <c r="X22" s="1" t="s">
        <v>134</v>
      </c>
      <c r="AB22" s="4">
        <v>0</v>
      </c>
      <c r="AC22" s="4">
        <v>0</v>
      </c>
    </row>
    <row r="23" spans="1:32" hidden="1" x14ac:dyDescent="0.25">
      <c r="A23" s="1" t="s">
        <v>135</v>
      </c>
      <c r="B23" s="1" t="s">
        <v>135</v>
      </c>
      <c r="C23" s="1" t="s">
        <v>135</v>
      </c>
      <c r="D23" s="1" t="s">
        <v>118</v>
      </c>
      <c r="E23" s="3">
        <v>20009</v>
      </c>
      <c r="F23" s="1" t="s">
        <v>35</v>
      </c>
      <c r="G23" s="1" t="s">
        <v>118</v>
      </c>
      <c r="H23" s="4">
        <v>19.43</v>
      </c>
      <c r="I23" s="1" t="s">
        <v>136</v>
      </c>
      <c r="K23" s="1" t="s">
        <v>39</v>
      </c>
      <c r="N23" s="1" t="s">
        <v>137</v>
      </c>
      <c r="O23" s="1" t="s">
        <v>135</v>
      </c>
      <c r="P23" s="3">
        <v>20</v>
      </c>
      <c r="R23" s="1" t="s">
        <v>145</v>
      </c>
      <c r="S23" s="1" t="s">
        <v>43</v>
      </c>
      <c r="X23" s="1" t="s">
        <v>134</v>
      </c>
      <c r="AB23" s="4">
        <v>0</v>
      </c>
      <c r="AC23" s="4">
        <v>0</v>
      </c>
    </row>
    <row r="24" spans="1:32" hidden="1" x14ac:dyDescent="0.25">
      <c r="A24" s="1" t="s">
        <v>135</v>
      </c>
      <c r="B24" s="1" t="s">
        <v>135</v>
      </c>
      <c r="C24" s="1" t="s">
        <v>135</v>
      </c>
      <c r="D24" s="1" t="s">
        <v>118</v>
      </c>
      <c r="E24" s="3">
        <v>20010</v>
      </c>
      <c r="F24" s="1" t="s">
        <v>35</v>
      </c>
      <c r="G24" s="1" t="s">
        <v>118</v>
      </c>
      <c r="H24" s="4">
        <v>7615.93</v>
      </c>
      <c r="I24" s="1" t="s">
        <v>146</v>
      </c>
      <c r="K24" s="1" t="s">
        <v>39</v>
      </c>
      <c r="N24" s="1" t="s">
        <v>137</v>
      </c>
      <c r="O24" s="1" t="s">
        <v>135</v>
      </c>
      <c r="P24" s="3">
        <v>21</v>
      </c>
      <c r="R24" s="1" t="s">
        <v>147</v>
      </c>
      <c r="S24" s="1" t="s">
        <v>43</v>
      </c>
      <c r="X24" s="1" t="s">
        <v>134</v>
      </c>
      <c r="AB24" s="4">
        <v>0</v>
      </c>
      <c r="AC24" s="4">
        <v>0</v>
      </c>
    </row>
    <row r="25" spans="1:32" hidden="1" x14ac:dyDescent="0.25">
      <c r="A25" s="1" t="s">
        <v>135</v>
      </c>
      <c r="B25" s="1" t="s">
        <v>135</v>
      </c>
      <c r="C25" s="1" t="s">
        <v>135</v>
      </c>
      <c r="D25" s="1" t="s">
        <v>118</v>
      </c>
      <c r="E25" s="3">
        <v>20011</v>
      </c>
      <c r="F25" s="1" t="s">
        <v>35</v>
      </c>
      <c r="G25" s="1" t="s">
        <v>118</v>
      </c>
      <c r="H25" s="4">
        <v>1879.14</v>
      </c>
      <c r="I25" s="1" t="s">
        <v>146</v>
      </c>
      <c r="K25" s="1" t="s">
        <v>39</v>
      </c>
      <c r="N25" s="1" t="s">
        <v>137</v>
      </c>
      <c r="O25" s="1" t="s">
        <v>135</v>
      </c>
      <c r="P25" s="3">
        <v>22</v>
      </c>
      <c r="R25" s="1" t="s">
        <v>148</v>
      </c>
      <c r="S25" s="1" t="s">
        <v>43</v>
      </c>
      <c r="X25" s="1" t="s">
        <v>134</v>
      </c>
      <c r="AB25" s="4">
        <v>0</v>
      </c>
      <c r="AC25" s="4">
        <v>0</v>
      </c>
    </row>
    <row r="26" spans="1:32" hidden="1" x14ac:dyDescent="0.25">
      <c r="A26" s="1" t="s">
        <v>135</v>
      </c>
      <c r="B26" s="1" t="s">
        <v>135</v>
      </c>
      <c r="C26" s="1" t="s">
        <v>135</v>
      </c>
      <c r="D26" s="1" t="s">
        <v>118</v>
      </c>
      <c r="E26" s="3">
        <v>20012</v>
      </c>
      <c r="F26" s="1" t="s">
        <v>35</v>
      </c>
      <c r="G26" s="1" t="s">
        <v>118</v>
      </c>
      <c r="H26" s="4">
        <v>6260.92</v>
      </c>
      <c r="I26" s="1" t="s">
        <v>149</v>
      </c>
      <c r="K26" s="1" t="s">
        <v>150</v>
      </c>
      <c r="N26" s="1" t="s">
        <v>137</v>
      </c>
      <c r="O26" s="1" t="s">
        <v>135</v>
      </c>
      <c r="P26" s="3">
        <v>23</v>
      </c>
      <c r="R26" s="1" t="s">
        <v>151</v>
      </c>
      <c r="S26" s="1" t="s">
        <v>43</v>
      </c>
      <c r="X26" s="1" t="s">
        <v>134</v>
      </c>
      <c r="AB26" s="4">
        <v>0</v>
      </c>
      <c r="AC26" s="4">
        <v>0</v>
      </c>
    </row>
    <row r="27" spans="1:32" hidden="1" x14ac:dyDescent="0.25">
      <c r="A27" s="1" t="s">
        <v>135</v>
      </c>
      <c r="B27" s="1" t="s">
        <v>135</v>
      </c>
      <c r="C27" s="1" t="s">
        <v>135</v>
      </c>
      <c r="D27" s="1" t="s">
        <v>118</v>
      </c>
      <c r="E27" s="3">
        <v>20013</v>
      </c>
      <c r="F27" s="1" t="s">
        <v>35</v>
      </c>
      <c r="G27" s="1" t="s">
        <v>118</v>
      </c>
      <c r="H27" s="4">
        <v>4062.07</v>
      </c>
      <c r="I27" s="1" t="s">
        <v>149</v>
      </c>
      <c r="K27" s="1" t="s">
        <v>150</v>
      </c>
      <c r="N27" s="1" t="s">
        <v>137</v>
      </c>
      <c r="O27" s="1" t="s">
        <v>135</v>
      </c>
      <c r="P27" s="3">
        <v>23</v>
      </c>
      <c r="R27" s="1" t="s">
        <v>152</v>
      </c>
      <c r="S27" s="1" t="s">
        <v>43</v>
      </c>
      <c r="X27" s="1" t="s">
        <v>134</v>
      </c>
      <c r="AB27" s="4">
        <v>0</v>
      </c>
      <c r="AC27" s="4">
        <v>0</v>
      </c>
    </row>
    <row r="28" spans="1:32" x14ac:dyDescent="0.25">
      <c r="A28" s="1" t="s">
        <v>153</v>
      </c>
      <c r="B28" s="1" t="s">
        <v>57</v>
      </c>
      <c r="C28" s="1" t="s">
        <v>50</v>
      </c>
      <c r="D28" s="1" t="s">
        <v>34</v>
      </c>
      <c r="E28" s="3">
        <v>489</v>
      </c>
      <c r="F28" s="1" t="s">
        <v>59</v>
      </c>
      <c r="G28" s="1" t="s">
        <v>154</v>
      </c>
      <c r="H28" s="4">
        <v>980</v>
      </c>
      <c r="I28" s="1" t="s">
        <v>155</v>
      </c>
      <c r="J28" s="1" t="s">
        <v>156</v>
      </c>
      <c r="K28" s="1" t="s">
        <v>39</v>
      </c>
      <c r="L28" s="1" t="s">
        <v>72</v>
      </c>
      <c r="M28" s="1" t="s">
        <v>157</v>
      </c>
      <c r="N28" s="1" t="s">
        <v>40</v>
      </c>
      <c r="O28" s="1" t="s">
        <v>158</v>
      </c>
      <c r="P28" s="3">
        <v>24</v>
      </c>
      <c r="R28" s="1" t="s">
        <v>159</v>
      </c>
      <c r="S28" s="1" t="s">
        <v>43</v>
      </c>
      <c r="T28" s="1" t="s">
        <v>160</v>
      </c>
      <c r="V28" s="1" t="s">
        <v>103</v>
      </c>
      <c r="W28" s="1" t="s">
        <v>104</v>
      </c>
      <c r="X28" s="1" t="s">
        <v>161</v>
      </c>
      <c r="AB28" s="4">
        <v>980</v>
      </c>
      <c r="AC28" s="4">
        <v>98</v>
      </c>
      <c r="AF28" s="1" t="s">
        <v>162</v>
      </c>
    </row>
    <row r="29" spans="1:32" x14ac:dyDescent="0.25">
      <c r="A29" s="1" t="s">
        <v>163</v>
      </c>
      <c r="B29" s="1" t="s">
        <v>161</v>
      </c>
      <c r="C29" s="1" t="s">
        <v>50</v>
      </c>
      <c r="D29" s="1" t="s">
        <v>34</v>
      </c>
      <c r="E29" s="3">
        <v>490</v>
      </c>
      <c r="F29" s="1" t="s">
        <v>59</v>
      </c>
      <c r="G29" s="1" t="s">
        <v>164</v>
      </c>
      <c r="H29" s="4">
        <v>2120.9699999999998</v>
      </c>
      <c r="I29" s="1" t="s">
        <v>165</v>
      </c>
      <c r="J29" s="1" t="s">
        <v>166</v>
      </c>
      <c r="K29" s="1" t="s">
        <v>167</v>
      </c>
      <c r="N29" s="1" t="s">
        <v>40</v>
      </c>
      <c r="O29" s="1" t="s">
        <v>158</v>
      </c>
      <c r="P29" s="3">
        <v>26</v>
      </c>
      <c r="R29" s="1" t="s">
        <v>168</v>
      </c>
      <c r="S29" s="1" t="s">
        <v>43</v>
      </c>
      <c r="T29" s="1" t="s">
        <v>169</v>
      </c>
      <c r="V29" s="1" t="s">
        <v>103</v>
      </c>
      <c r="W29" s="1" t="s">
        <v>104</v>
      </c>
      <c r="X29" s="1" t="s">
        <v>170</v>
      </c>
      <c r="AB29" s="4">
        <v>2120.9699999999998</v>
      </c>
      <c r="AC29" s="4">
        <v>466.61</v>
      </c>
      <c r="AF29" s="1" t="s">
        <v>171</v>
      </c>
    </row>
    <row r="30" spans="1:32" x14ac:dyDescent="0.25">
      <c r="A30" s="1" t="s">
        <v>48</v>
      </c>
      <c r="B30" s="1" t="s">
        <v>172</v>
      </c>
      <c r="C30" s="1" t="s">
        <v>50</v>
      </c>
      <c r="D30" s="1" t="s">
        <v>34</v>
      </c>
      <c r="E30" s="3">
        <v>491</v>
      </c>
      <c r="F30" s="1" t="s">
        <v>59</v>
      </c>
      <c r="G30" s="1" t="s">
        <v>173</v>
      </c>
      <c r="H30" s="4">
        <v>1224.25</v>
      </c>
      <c r="I30" s="1" t="s">
        <v>174</v>
      </c>
      <c r="J30" s="1" t="s">
        <v>175</v>
      </c>
      <c r="K30" s="1" t="s">
        <v>176</v>
      </c>
      <c r="L30" s="1" t="s">
        <v>177</v>
      </c>
      <c r="M30" s="1" t="s">
        <v>178</v>
      </c>
      <c r="N30" s="1" t="s">
        <v>40</v>
      </c>
      <c r="O30" s="1" t="s">
        <v>158</v>
      </c>
      <c r="P30" s="3">
        <v>25</v>
      </c>
      <c r="R30" s="1" t="s">
        <v>179</v>
      </c>
      <c r="S30" s="1" t="s">
        <v>43</v>
      </c>
      <c r="T30" s="1" t="s">
        <v>180</v>
      </c>
      <c r="V30" s="1" t="s">
        <v>45</v>
      </c>
      <c r="W30" s="1" t="s">
        <v>46</v>
      </c>
      <c r="X30" s="1" t="s">
        <v>181</v>
      </c>
      <c r="AB30" s="4">
        <v>1224.25</v>
      </c>
      <c r="AC30" s="4">
        <v>256.25</v>
      </c>
      <c r="AF30" s="1" t="s">
        <v>182</v>
      </c>
    </row>
    <row r="31" spans="1:32" x14ac:dyDescent="0.25">
      <c r="A31" s="1" t="s">
        <v>124</v>
      </c>
      <c r="B31" s="1" t="s">
        <v>183</v>
      </c>
      <c r="C31" s="1" t="s">
        <v>50</v>
      </c>
      <c r="D31" s="1" t="s">
        <v>34</v>
      </c>
      <c r="E31" s="3">
        <v>86</v>
      </c>
      <c r="F31" s="1" t="s">
        <v>35</v>
      </c>
      <c r="G31" s="1" t="s">
        <v>184</v>
      </c>
      <c r="H31" s="4">
        <v>180</v>
      </c>
      <c r="I31" s="1" t="s">
        <v>185</v>
      </c>
      <c r="J31" s="1" t="s">
        <v>186</v>
      </c>
      <c r="K31" s="1" t="s">
        <v>187</v>
      </c>
      <c r="L31" s="1" t="s">
        <v>188</v>
      </c>
      <c r="M31" s="1" t="s">
        <v>189</v>
      </c>
      <c r="N31" s="1" t="s">
        <v>40</v>
      </c>
      <c r="O31" s="1" t="s">
        <v>153</v>
      </c>
      <c r="P31" s="3">
        <v>27</v>
      </c>
      <c r="R31" s="1" t="s">
        <v>190</v>
      </c>
      <c r="S31" s="1" t="s">
        <v>43</v>
      </c>
      <c r="T31" s="1" t="s">
        <v>191</v>
      </c>
      <c r="V31" s="1" t="s">
        <v>103</v>
      </c>
      <c r="W31" s="1" t="s">
        <v>104</v>
      </c>
      <c r="X31" s="1" t="s">
        <v>192</v>
      </c>
      <c r="AB31" s="4">
        <v>180</v>
      </c>
      <c r="AC31" s="4">
        <v>0</v>
      </c>
      <c r="AF31" s="1" t="s">
        <v>193</v>
      </c>
    </row>
    <row r="32" spans="1:32" x14ac:dyDescent="0.25">
      <c r="A32" s="1" t="s">
        <v>194</v>
      </c>
      <c r="B32" s="1" t="s">
        <v>195</v>
      </c>
      <c r="C32" s="1" t="s">
        <v>50</v>
      </c>
      <c r="D32" s="1" t="s">
        <v>34</v>
      </c>
      <c r="E32" s="3">
        <v>87</v>
      </c>
      <c r="F32" s="1" t="s">
        <v>35</v>
      </c>
      <c r="G32" s="1" t="s">
        <v>196</v>
      </c>
      <c r="H32" s="4">
        <v>710.51</v>
      </c>
      <c r="I32" s="1" t="s">
        <v>197</v>
      </c>
      <c r="J32" s="1" t="s">
        <v>198</v>
      </c>
      <c r="K32" s="1" t="s">
        <v>199</v>
      </c>
      <c r="L32" s="1" t="s">
        <v>200</v>
      </c>
      <c r="M32" s="1" t="s">
        <v>201</v>
      </c>
      <c r="N32" s="1" t="s">
        <v>40</v>
      </c>
      <c r="O32" s="1" t="s">
        <v>202</v>
      </c>
      <c r="P32" s="3">
        <v>31</v>
      </c>
      <c r="R32" s="1" t="s">
        <v>203</v>
      </c>
      <c r="S32" s="1" t="s">
        <v>43</v>
      </c>
      <c r="T32" s="1" t="s">
        <v>204</v>
      </c>
      <c r="V32" s="1" t="s">
        <v>103</v>
      </c>
      <c r="W32" s="1" t="s">
        <v>104</v>
      </c>
      <c r="X32" s="1" t="s">
        <v>195</v>
      </c>
      <c r="AB32" s="4">
        <v>691.36</v>
      </c>
      <c r="AC32" s="4">
        <v>152.1</v>
      </c>
      <c r="AF32" s="1" t="s">
        <v>205</v>
      </c>
    </row>
    <row r="33" spans="1:32" x14ac:dyDescent="0.25">
      <c r="A33" s="1" t="s">
        <v>206</v>
      </c>
      <c r="B33" s="1" t="s">
        <v>115</v>
      </c>
      <c r="C33" s="1" t="s">
        <v>115</v>
      </c>
      <c r="D33" s="1" t="s">
        <v>34</v>
      </c>
      <c r="E33" s="3">
        <v>430</v>
      </c>
      <c r="F33" s="1" t="s">
        <v>59</v>
      </c>
      <c r="G33" s="1" t="s">
        <v>207</v>
      </c>
      <c r="H33" s="4">
        <v>171.6</v>
      </c>
      <c r="I33" s="1" t="s">
        <v>208</v>
      </c>
      <c r="J33" s="1" t="s">
        <v>209</v>
      </c>
      <c r="K33" s="1" t="s">
        <v>210</v>
      </c>
      <c r="L33" s="1" t="s">
        <v>188</v>
      </c>
      <c r="M33" s="1" t="s">
        <v>211</v>
      </c>
      <c r="N33" s="1" t="s">
        <v>40</v>
      </c>
      <c r="O33" s="1" t="s">
        <v>202</v>
      </c>
      <c r="P33" s="3">
        <v>32</v>
      </c>
      <c r="R33" s="1" t="s">
        <v>212</v>
      </c>
      <c r="S33" s="1" t="s">
        <v>43</v>
      </c>
      <c r="T33" s="1" t="s">
        <v>213</v>
      </c>
      <c r="V33" s="1" t="s">
        <v>103</v>
      </c>
      <c r="W33" s="1" t="s">
        <v>104</v>
      </c>
      <c r="X33" s="1" t="s">
        <v>115</v>
      </c>
      <c r="AB33" s="4">
        <v>171.6</v>
      </c>
      <c r="AC33" s="4">
        <v>37.75</v>
      </c>
      <c r="AF33" s="1" t="s">
        <v>214</v>
      </c>
    </row>
    <row r="34" spans="1:32" x14ac:dyDescent="0.25">
      <c r="A34" s="1" t="s">
        <v>170</v>
      </c>
      <c r="B34" s="1" t="s">
        <v>215</v>
      </c>
      <c r="C34" s="1" t="s">
        <v>216</v>
      </c>
      <c r="D34" s="1" t="s">
        <v>34</v>
      </c>
      <c r="E34" s="3">
        <v>447</v>
      </c>
      <c r="F34" s="1" t="s">
        <v>59</v>
      </c>
      <c r="G34" s="1" t="s">
        <v>217</v>
      </c>
      <c r="H34" s="4">
        <v>234</v>
      </c>
      <c r="I34" s="1" t="s">
        <v>208</v>
      </c>
      <c r="J34" s="1" t="s">
        <v>209</v>
      </c>
      <c r="K34" s="1" t="s">
        <v>210</v>
      </c>
      <c r="L34" s="1" t="s">
        <v>188</v>
      </c>
      <c r="M34" s="1" t="s">
        <v>211</v>
      </c>
      <c r="N34" s="1" t="s">
        <v>40</v>
      </c>
      <c r="O34" s="1" t="s">
        <v>202</v>
      </c>
      <c r="P34" s="3">
        <v>32</v>
      </c>
      <c r="R34" s="1" t="s">
        <v>218</v>
      </c>
      <c r="S34" s="1" t="s">
        <v>43</v>
      </c>
      <c r="T34" s="1" t="s">
        <v>213</v>
      </c>
      <c r="V34" s="1" t="s">
        <v>103</v>
      </c>
      <c r="W34" s="1" t="s">
        <v>104</v>
      </c>
      <c r="X34" s="1" t="s">
        <v>215</v>
      </c>
      <c r="AB34" s="4">
        <v>234</v>
      </c>
      <c r="AC34" s="4">
        <v>51.48</v>
      </c>
      <c r="AF34" s="1" t="s">
        <v>214</v>
      </c>
    </row>
    <row r="35" spans="1:32" x14ac:dyDescent="0.25">
      <c r="A35" s="1" t="s">
        <v>183</v>
      </c>
      <c r="B35" s="1" t="s">
        <v>219</v>
      </c>
      <c r="C35" s="1" t="s">
        <v>216</v>
      </c>
      <c r="D35" s="1" t="s">
        <v>34</v>
      </c>
      <c r="E35" s="3">
        <v>452</v>
      </c>
      <c r="F35" s="1" t="s">
        <v>59</v>
      </c>
      <c r="G35" s="1" t="s">
        <v>220</v>
      </c>
      <c r="H35" s="4">
        <v>104</v>
      </c>
      <c r="I35" s="1" t="s">
        <v>208</v>
      </c>
      <c r="J35" s="1" t="s">
        <v>209</v>
      </c>
      <c r="K35" s="1" t="s">
        <v>210</v>
      </c>
      <c r="L35" s="1" t="s">
        <v>188</v>
      </c>
      <c r="M35" s="1" t="s">
        <v>211</v>
      </c>
      <c r="N35" s="1" t="s">
        <v>40</v>
      </c>
      <c r="O35" s="1" t="s">
        <v>202</v>
      </c>
      <c r="P35" s="3">
        <v>32</v>
      </c>
      <c r="R35" s="1" t="s">
        <v>221</v>
      </c>
      <c r="S35" s="1" t="s">
        <v>43</v>
      </c>
      <c r="T35" s="1" t="s">
        <v>213</v>
      </c>
      <c r="V35" s="1" t="s">
        <v>103</v>
      </c>
      <c r="W35" s="1" t="s">
        <v>104</v>
      </c>
      <c r="X35" s="1" t="s">
        <v>219</v>
      </c>
      <c r="AB35" s="4">
        <v>104</v>
      </c>
      <c r="AC35" s="4">
        <v>22.88</v>
      </c>
      <c r="AF35" s="1" t="s">
        <v>214</v>
      </c>
    </row>
    <row r="36" spans="1:32" x14ac:dyDescent="0.25">
      <c r="A36" s="1" t="s">
        <v>48</v>
      </c>
      <c r="B36" s="1" t="s">
        <v>181</v>
      </c>
      <c r="C36" s="1" t="s">
        <v>50</v>
      </c>
      <c r="D36" s="1" t="s">
        <v>34</v>
      </c>
      <c r="E36" s="3">
        <v>504</v>
      </c>
      <c r="F36" s="1" t="s">
        <v>59</v>
      </c>
      <c r="G36" s="1" t="s">
        <v>222</v>
      </c>
      <c r="H36" s="4">
        <v>145.5</v>
      </c>
      <c r="I36" s="1" t="s">
        <v>223</v>
      </c>
      <c r="J36" s="1" t="s">
        <v>224</v>
      </c>
      <c r="K36" s="1" t="s">
        <v>225</v>
      </c>
      <c r="L36" s="1" t="s">
        <v>226</v>
      </c>
      <c r="M36" s="1" t="s">
        <v>227</v>
      </c>
      <c r="N36" s="1" t="s">
        <v>40</v>
      </c>
      <c r="O36" s="1" t="s">
        <v>202</v>
      </c>
      <c r="P36" s="3">
        <v>30</v>
      </c>
      <c r="R36" s="1" t="s">
        <v>228</v>
      </c>
      <c r="S36" s="1" t="s">
        <v>43</v>
      </c>
      <c r="T36" s="1" t="s">
        <v>229</v>
      </c>
      <c r="V36" s="1" t="s">
        <v>76</v>
      </c>
      <c r="W36" s="1" t="s">
        <v>77</v>
      </c>
      <c r="X36" s="1" t="s">
        <v>183</v>
      </c>
      <c r="AB36" s="4">
        <v>145.5</v>
      </c>
      <c r="AC36" s="4">
        <v>32.01</v>
      </c>
      <c r="AF36" s="1" t="s">
        <v>230</v>
      </c>
    </row>
    <row r="37" spans="1:32" x14ac:dyDescent="0.25">
      <c r="A37" s="1" t="s">
        <v>231</v>
      </c>
      <c r="B37" s="1" t="s">
        <v>232</v>
      </c>
      <c r="C37" s="1" t="s">
        <v>50</v>
      </c>
      <c r="D37" s="1" t="s">
        <v>34</v>
      </c>
      <c r="E37" s="3">
        <v>507</v>
      </c>
      <c r="F37" s="1" t="s">
        <v>59</v>
      </c>
      <c r="G37" s="1" t="s">
        <v>233</v>
      </c>
      <c r="H37" s="4">
        <v>4</v>
      </c>
      <c r="I37" s="1" t="s">
        <v>234</v>
      </c>
      <c r="J37" s="1" t="s">
        <v>235</v>
      </c>
      <c r="K37" s="1" t="s">
        <v>167</v>
      </c>
      <c r="N37" s="1" t="s">
        <v>40</v>
      </c>
      <c r="O37" s="1" t="s">
        <v>202</v>
      </c>
      <c r="P37" s="3">
        <v>29</v>
      </c>
      <c r="R37" s="1" t="s">
        <v>236</v>
      </c>
      <c r="S37" s="1" t="s">
        <v>43</v>
      </c>
      <c r="T37" s="1" t="s">
        <v>237</v>
      </c>
      <c r="V37" s="1" t="s">
        <v>103</v>
      </c>
      <c r="W37" s="1" t="s">
        <v>104</v>
      </c>
      <c r="X37" s="1" t="s">
        <v>192</v>
      </c>
      <c r="AB37" s="4">
        <v>4</v>
      </c>
      <c r="AC37" s="4">
        <v>0.88</v>
      </c>
      <c r="AF37" s="1" t="s">
        <v>88</v>
      </c>
    </row>
    <row r="38" spans="1:32" x14ac:dyDescent="0.25">
      <c r="A38" s="1" t="s">
        <v>48</v>
      </c>
      <c r="B38" s="1" t="s">
        <v>238</v>
      </c>
      <c r="C38" s="1" t="s">
        <v>50</v>
      </c>
      <c r="D38" s="1" t="s">
        <v>34</v>
      </c>
      <c r="E38" s="3">
        <v>512</v>
      </c>
      <c r="F38" s="1" t="s">
        <v>59</v>
      </c>
      <c r="G38" s="1" t="s">
        <v>239</v>
      </c>
      <c r="H38" s="4">
        <v>1000</v>
      </c>
      <c r="I38" s="1" t="s">
        <v>240</v>
      </c>
      <c r="J38" s="1" t="s">
        <v>241</v>
      </c>
      <c r="K38" s="1" t="s">
        <v>39</v>
      </c>
      <c r="N38" s="1" t="s">
        <v>40</v>
      </c>
      <c r="O38" s="1" t="s">
        <v>202</v>
      </c>
      <c r="P38" s="3">
        <v>28</v>
      </c>
      <c r="R38" s="1" t="s">
        <v>242</v>
      </c>
      <c r="S38" s="1" t="s">
        <v>43</v>
      </c>
      <c r="T38" s="1" t="s">
        <v>243</v>
      </c>
      <c r="V38" s="1" t="s">
        <v>103</v>
      </c>
      <c r="W38" s="1" t="s">
        <v>104</v>
      </c>
      <c r="X38" s="1" t="s">
        <v>238</v>
      </c>
      <c r="AB38" s="4">
        <v>1000</v>
      </c>
      <c r="AC38" s="4">
        <v>220</v>
      </c>
      <c r="AF38" s="1" t="s">
        <v>244</v>
      </c>
    </row>
    <row r="39" spans="1:32" x14ac:dyDescent="0.25">
      <c r="A39" s="1" t="s">
        <v>194</v>
      </c>
      <c r="B39" s="1" t="s">
        <v>195</v>
      </c>
      <c r="C39" s="1" t="s">
        <v>50</v>
      </c>
      <c r="D39" s="1" t="s">
        <v>34</v>
      </c>
      <c r="E39" s="3">
        <v>516</v>
      </c>
      <c r="F39" s="1" t="s">
        <v>59</v>
      </c>
      <c r="G39" s="1" t="s">
        <v>245</v>
      </c>
      <c r="H39" s="4">
        <v>988.87</v>
      </c>
      <c r="I39" s="1" t="s">
        <v>208</v>
      </c>
      <c r="J39" s="1" t="s">
        <v>209</v>
      </c>
      <c r="K39" s="1" t="s">
        <v>210</v>
      </c>
      <c r="L39" s="1" t="s">
        <v>188</v>
      </c>
      <c r="M39" s="1" t="s">
        <v>211</v>
      </c>
      <c r="N39" s="1" t="s">
        <v>40</v>
      </c>
      <c r="O39" s="1" t="s">
        <v>202</v>
      </c>
      <c r="P39" s="3">
        <v>32</v>
      </c>
      <c r="R39" s="1" t="s">
        <v>246</v>
      </c>
      <c r="S39" s="1" t="s">
        <v>43</v>
      </c>
      <c r="T39" s="1" t="s">
        <v>213</v>
      </c>
      <c r="V39" s="1" t="s">
        <v>103</v>
      </c>
      <c r="W39" s="1" t="s">
        <v>104</v>
      </c>
      <c r="X39" s="1" t="s">
        <v>247</v>
      </c>
      <c r="AB39" s="4">
        <v>988.87</v>
      </c>
      <c r="AC39" s="4">
        <v>217.55</v>
      </c>
      <c r="AF39" s="1" t="s">
        <v>248</v>
      </c>
    </row>
    <row r="40" spans="1:32" x14ac:dyDescent="0.25">
      <c r="A40" s="1" t="s">
        <v>57</v>
      </c>
      <c r="B40" s="1" t="s">
        <v>249</v>
      </c>
      <c r="C40" s="1" t="s">
        <v>249</v>
      </c>
      <c r="D40" s="1" t="s">
        <v>34</v>
      </c>
      <c r="E40" s="3">
        <v>419</v>
      </c>
      <c r="F40" s="1" t="s">
        <v>59</v>
      </c>
      <c r="G40" s="1" t="s">
        <v>250</v>
      </c>
      <c r="H40" s="4">
        <v>23.94</v>
      </c>
      <c r="I40" s="1" t="s">
        <v>251</v>
      </c>
      <c r="J40" s="1" t="s">
        <v>252</v>
      </c>
      <c r="K40" s="1" t="s">
        <v>253</v>
      </c>
      <c r="L40" s="1" t="s">
        <v>72</v>
      </c>
      <c r="M40" s="1" t="s">
        <v>254</v>
      </c>
      <c r="N40" s="1" t="s">
        <v>40</v>
      </c>
      <c r="O40" s="1" t="s">
        <v>255</v>
      </c>
      <c r="P40" s="3">
        <v>33</v>
      </c>
      <c r="R40" s="1" t="s">
        <v>256</v>
      </c>
      <c r="S40" s="1" t="s">
        <v>43</v>
      </c>
      <c r="T40" s="1" t="s">
        <v>257</v>
      </c>
      <c r="V40" s="1" t="s">
        <v>45</v>
      </c>
      <c r="W40" s="1" t="s">
        <v>46</v>
      </c>
      <c r="X40" s="1" t="s">
        <v>249</v>
      </c>
      <c r="AB40" s="4">
        <v>23.94</v>
      </c>
      <c r="AC40" s="4">
        <v>2.39</v>
      </c>
      <c r="AF40" s="1" t="s">
        <v>258</v>
      </c>
    </row>
    <row r="41" spans="1:32" x14ac:dyDescent="0.25">
      <c r="A41" s="1" t="s">
        <v>50</v>
      </c>
      <c r="B41" s="1" t="s">
        <v>57</v>
      </c>
      <c r="C41" s="1" t="s">
        <v>259</v>
      </c>
      <c r="D41" s="1" t="s">
        <v>34</v>
      </c>
      <c r="E41" s="3">
        <v>463</v>
      </c>
      <c r="F41" s="1" t="s">
        <v>59</v>
      </c>
      <c r="G41" s="1" t="s">
        <v>260</v>
      </c>
      <c r="H41" s="4">
        <v>46.03</v>
      </c>
      <c r="I41" s="1" t="s">
        <v>251</v>
      </c>
      <c r="J41" s="1" t="s">
        <v>252</v>
      </c>
      <c r="K41" s="1" t="s">
        <v>253</v>
      </c>
      <c r="L41" s="1" t="s">
        <v>72</v>
      </c>
      <c r="M41" s="1" t="s">
        <v>254</v>
      </c>
      <c r="N41" s="1" t="s">
        <v>40</v>
      </c>
      <c r="O41" s="1" t="s">
        <v>255</v>
      </c>
      <c r="P41" s="3">
        <v>33</v>
      </c>
      <c r="R41" s="1" t="s">
        <v>261</v>
      </c>
      <c r="S41" s="1" t="s">
        <v>43</v>
      </c>
      <c r="T41" s="1" t="s">
        <v>257</v>
      </c>
      <c r="V41" s="1" t="s">
        <v>45</v>
      </c>
      <c r="W41" s="1" t="s">
        <v>46</v>
      </c>
      <c r="X41" s="1" t="s">
        <v>259</v>
      </c>
      <c r="AB41" s="4">
        <v>46.03</v>
      </c>
      <c r="AC41" s="4">
        <v>7.27</v>
      </c>
      <c r="AF41" s="1" t="s">
        <v>258</v>
      </c>
    </row>
    <row r="42" spans="1:32" x14ac:dyDescent="0.25">
      <c r="A42" s="1" t="s">
        <v>194</v>
      </c>
      <c r="B42" s="1" t="s">
        <v>195</v>
      </c>
      <c r="C42" s="1" t="s">
        <v>50</v>
      </c>
      <c r="D42" s="1" t="s">
        <v>34</v>
      </c>
      <c r="E42" s="3">
        <v>515</v>
      </c>
      <c r="F42" s="1" t="s">
        <v>59</v>
      </c>
      <c r="G42" s="1" t="s">
        <v>262</v>
      </c>
      <c r="H42" s="4">
        <v>458.5</v>
      </c>
      <c r="I42" s="1" t="s">
        <v>263</v>
      </c>
      <c r="J42" s="1" t="s">
        <v>264</v>
      </c>
      <c r="K42" s="1" t="s">
        <v>253</v>
      </c>
      <c r="L42" s="1" t="s">
        <v>72</v>
      </c>
      <c r="M42" s="1" t="s">
        <v>265</v>
      </c>
      <c r="N42" s="1" t="s">
        <v>40</v>
      </c>
      <c r="O42" s="1" t="s">
        <v>255</v>
      </c>
      <c r="P42" s="3">
        <v>35</v>
      </c>
      <c r="R42" s="1" t="s">
        <v>266</v>
      </c>
      <c r="S42" s="1" t="s">
        <v>43</v>
      </c>
      <c r="T42" s="1" t="s">
        <v>267</v>
      </c>
      <c r="V42" s="1" t="s">
        <v>45</v>
      </c>
      <c r="W42" s="1" t="s">
        <v>46</v>
      </c>
      <c r="X42" s="1" t="s">
        <v>195</v>
      </c>
      <c r="AB42" s="4">
        <v>458.5</v>
      </c>
      <c r="AC42" s="4">
        <v>100.87</v>
      </c>
      <c r="AF42" s="1" t="s">
        <v>268</v>
      </c>
    </row>
    <row r="43" spans="1:32" x14ac:dyDescent="0.25">
      <c r="A43" s="1" t="s">
        <v>194</v>
      </c>
      <c r="B43" s="1" t="s">
        <v>195</v>
      </c>
      <c r="C43" s="1" t="s">
        <v>50</v>
      </c>
      <c r="D43" s="1" t="s">
        <v>34</v>
      </c>
      <c r="E43" s="3">
        <v>517</v>
      </c>
      <c r="F43" s="1" t="s">
        <v>59</v>
      </c>
      <c r="G43" s="1" t="s">
        <v>269</v>
      </c>
      <c r="H43" s="4">
        <v>760</v>
      </c>
      <c r="I43" s="1" t="s">
        <v>270</v>
      </c>
      <c r="J43" s="1" t="s">
        <v>271</v>
      </c>
      <c r="K43" s="1" t="s">
        <v>272</v>
      </c>
      <c r="N43" s="1" t="s">
        <v>40</v>
      </c>
      <c r="O43" s="1" t="s">
        <v>255</v>
      </c>
      <c r="P43" s="3">
        <v>34</v>
      </c>
      <c r="R43" s="1" t="s">
        <v>273</v>
      </c>
      <c r="S43" s="1" t="s">
        <v>43</v>
      </c>
      <c r="T43" s="1" t="s">
        <v>274</v>
      </c>
      <c r="V43" s="1" t="s">
        <v>45</v>
      </c>
      <c r="W43" s="1" t="s">
        <v>46</v>
      </c>
      <c r="X43" s="1" t="s">
        <v>247</v>
      </c>
      <c r="AB43" s="4">
        <v>760</v>
      </c>
      <c r="AC43" s="4">
        <v>41.4</v>
      </c>
      <c r="AF43" s="1" t="s">
        <v>275</v>
      </c>
    </row>
    <row r="44" spans="1:32" x14ac:dyDescent="0.25">
      <c r="A44" s="1" t="s">
        <v>48</v>
      </c>
      <c r="B44" s="1" t="s">
        <v>91</v>
      </c>
      <c r="C44" s="1" t="s">
        <v>50</v>
      </c>
      <c r="D44" s="1" t="s">
        <v>34</v>
      </c>
      <c r="E44" s="3">
        <v>520</v>
      </c>
      <c r="F44" s="1" t="s">
        <v>59</v>
      </c>
      <c r="G44" s="1" t="s">
        <v>276</v>
      </c>
      <c r="H44" s="4">
        <v>36.17</v>
      </c>
      <c r="I44" s="1" t="s">
        <v>251</v>
      </c>
      <c r="J44" s="1" t="s">
        <v>252</v>
      </c>
      <c r="K44" s="1" t="s">
        <v>253</v>
      </c>
      <c r="L44" s="1" t="s">
        <v>72</v>
      </c>
      <c r="M44" s="1" t="s">
        <v>254</v>
      </c>
      <c r="N44" s="1" t="s">
        <v>40</v>
      </c>
      <c r="O44" s="1" t="s">
        <v>255</v>
      </c>
      <c r="P44" s="3">
        <v>33</v>
      </c>
      <c r="R44" s="1" t="s">
        <v>277</v>
      </c>
      <c r="S44" s="1" t="s">
        <v>43</v>
      </c>
      <c r="T44" s="1" t="s">
        <v>257</v>
      </c>
      <c r="V44" s="1" t="s">
        <v>45</v>
      </c>
      <c r="W44" s="1" t="s">
        <v>46</v>
      </c>
      <c r="X44" s="1" t="s">
        <v>91</v>
      </c>
      <c r="AB44" s="4">
        <v>36.17</v>
      </c>
      <c r="AC44" s="4">
        <v>5.36</v>
      </c>
      <c r="AF44" s="1" t="s">
        <v>258</v>
      </c>
    </row>
    <row r="45" spans="1:32" hidden="1" x14ac:dyDescent="0.25">
      <c r="A45" s="1" t="s">
        <v>278</v>
      </c>
      <c r="B45" s="1" t="s">
        <v>278</v>
      </c>
      <c r="C45" s="1" t="s">
        <v>278</v>
      </c>
      <c r="D45" s="1" t="s">
        <v>118</v>
      </c>
      <c r="E45" s="3">
        <v>20014</v>
      </c>
      <c r="F45" s="1" t="s">
        <v>35</v>
      </c>
      <c r="G45" s="1" t="s">
        <v>118</v>
      </c>
      <c r="H45" s="4">
        <v>33531.46</v>
      </c>
      <c r="I45" s="1" t="s">
        <v>279</v>
      </c>
      <c r="N45" s="1" t="s">
        <v>280</v>
      </c>
      <c r="O45" s="1" t="s">
        <v>278</v>
      </c>
      <c r="P45" s="3">
        <v>36</v>
      </c>
      <c r="R45" s="1" t="s">
        <v>281</v>
      </c>
      <c r="S45" s="1" t="s">
        <v>43</v>
      </c>
      <c r="X45" s="1" t="s">
        <v>135</v>
      </c>
      <c r="AB45" s="4">
        <v>0</v>
      </c>
      <c r="AC45" s="4">
        <v>0</v>
      </c>
    </row>
    <row r="46" spans="1:32" hidden="1" x14ac:dyDescent="0.25">
      <c r="A46" s="1" t="s">
        <v>278</v>
      </c>
      <c r="B46" s="1" t="s">
        <v>278</v>
      </c>
      <c r="C46" s="1" t="s">
        <v>278</v>
      </c>
      <c r="D46" s="1" t="s">
        <v>118</v>
      </c>
      <c r="E46" s="3">
        <v>20015</v>
      </c>
      <c r="F46" s="1" t="s">
        <v>35</v>
      </c>
      <c r="G46" s="1" t="s">
        <v>118</v>
      </c>
      <c r="H46" s="4">
        <v>770</v>
      </c>
      <c r="I46" s="1" t="s">
        <v>279</v>
      </c>
      <c r="N46" s="1" t="s">
        <v>280</v>
      </c>
      <c r="O46" s="1" t="s">
        <v>278</v>
      </c>
      <c r="P46" s="3">
        <v>36</v>
      </c>
      <c r="R46" s="1" t="s">
        <v>282</v>
      </c>
      <c r="S46" s="1" t="s">
        <v>43</v>
      </c>
      <c r="X46" s="1" t="s">
        <v>183</v>
      </c>
      <c r="AB46" s="4">
        <v>0</v>
      </c>
      <c r="AC46" s="4">
        <v>0</v>
      </c>
    </row>
    <row r="47" spans="1:32" x14ac:dyDescent="0.25">
      <c r="A47" s="1" t="s">
        <v>48</v>
      </c>
      <c r="B47" s="1" t="s">
        <v>135</v>
      </c>
      <c r="C47" s="1" t="s">
        <v>255</v>
      </c>
      <c r="D47" s="1" t="s">
        <v>34</v>
      </c>
      <c r="E47" s="3">
        <v>4</v>
      </c>
      <c r="F47" s="1" t="s">
        <v>35</v>
      </c>
      <c r="G47" s="1" t="s">
        <v>283</v>
      </c>
      <c r="H47" s="4">
        <v>700.04</v>
      </c>
      <c r="I47" s="1" t="s">
        <v>284</v>
      </c>
      <c r="J47" s="1" t="s">
        <v>285</v>
      </c>
      <c r="K47" s="1" t="s">
        <v>286</v>
      </c>
      <c r="N47" s="1" t="s">
        <v>40</v>
      </c>
      <c r="O47" s="1" t="s">
        <v>95</v>
      </c>
      <c r="P47" s="3">
        <v>38</v>
      </c>
      <c r="R47" s="1" t="s">
        <v>94</v>
      </c>
      <c r="S47" s="1" t="s">
        <v>43</v>
      </c>
      <c r="V47" s="1" t="s">
        <v>45</v>
      </c>
      <c r="W47" s="1" t="s">
        <v>46</v>
      </c>
      <c r="X47" s="1" t="s">
        <v>135</v>
      </c>
      <c r="AB47" s="4">
        <v>700.04</v>
      </c>
      <c r="AC47" s="4">
        <v>0</v>
      </c>
      <c r="AF47" s="1" t="s">
        <v>55</v>
      </c>
    </row>
    <row r="48" spans="1:32" x14ac:dyDescent="0.25">
      <c r="A48" s="1" t="s">
        <v>50</v>
      </c>
      <c r="B48" s="1" t="s">
        <v>287</v>
      </c>
      <c r="C48" s="1" t="s">
        <v>57</v>
      </c>
      <c r="D48" s="1" t="s">
        <v>34</v>
      </c>
      <c r="E48" s="3">
        <v>462</v>
      </c>
      <c r="F48" s="1" t="s">
        <v>59</v>
      </c>
      <c r="G48" s="1" t="s">
        <v>288</v>
      </c>
      <c r="H48" s="4">
        <v>4373.3999999999996</v>
      </c>
      <c r="I48" s="1" t="s">
        <v>289</v>
      </c>
      <c r="J48" s="1" t="s">
        <v>290</v>
      </c>
      <c r="K48" s="1" t="s">
        <v>291</v>
      </c>
      <c r="N48" s="1" t="s">
        <v>40</v>
      </c>
      <c r="O48" s="1" t="s">
        <v>95</v>
      </c>
      <c r="P48" s="3">
        <v>37</v>
      </c>
      <c r="R48" s="1" t="s">
        <v>292</v>
      </c>
      <c r="S48" s="1" t="s">
        <v>43</v>
      </c>
      <c r="T48" s="1" t="s">
        <v>293</v>
      </c>
      <c r="V48" s="1" t="s">
        <v>76</v>
      </c>
      <c r="W48" s="1" t="s">
        <v>77</v>
      </c>
      <c r="X48" s="1" t="s">
        <v>134</v>
      </c>
      <c r="AB48" s="4">
        <v>4373.3999999999996</v>
      </c>
      <c r="AC48" s="4">
        <v>962.15</v>
      </c>
      <c r="AF48" s="1" t="s">
        <v>67</v>
      </c>
    </row>
    <row r="49" spans="1:32" x14ac:dyDescent="0.25">
      <c r="A49" s="1" t="s">
        <v>135</v>
      </c>
      <c r="B49" s="1" t="s">
        <v>135</v>
      </c>
      <c r="C49" s="1" t="s">
        <v>255</v>
      </c>
      <c r="D49" s="1" t="s">
        <v>34</v>
      </c>
      <c r="E49" s="3">
        <v>5</v>
      </c>
      <c r="F49" s="1" t="s">
        <v>35</v>
      </c>
      <c r="G49" s="1" t="s">
        <v>294</v>
      </c>
      <c r="H49" s="4">
        <v>812.29</v>
      </c>
      <c r="I49" s="1" t="s">
        <v>295</v>
      </c>
      <c r="J49" s="1" t="s">
        <v>296</v>
      </c>
      <c r="K49" s="1" t="s">
        <v>39</v>
      </c>
      <c r="L49" s="1" t="s">
        <v>72</v>
      </c>
      <c r="M49" s="1" t="s">
        <v>297</v>
      </c>
      <c r="N49" s="1" t="s">
        <v>40</v>
      </c>
      <c r="O49" s="1" t="s">
        <v>194</v>
      </c>
      <c r="P49" s="3">
        <v>41</v>
      </c>
      <c r="R49" s="1" t="s">
        <v>298</v>
      </c>
      <c r="S49" s="1" t="s">
        <v>43</v>
      </c>
      <c r="T49" s="1" t="s">
        <v>299</v>
      </c>
      <c r="V49" s="1" t="s">
        <v>103</v>
      </c>
      <c r="W49" s="1" t="s">
        <v>104</v>
      </c>
      <c r="X49" s="1" t="s">
        <v>135</v>
      </c>
      <c r="AB49" s="4">
        <v>790.4</v>
      </c>
      <c r="AC49" s="4">
        <v>173.89</v>
      </c>
      <c r="AF49" s="1" t="s">
        <v>300</v>
      </c>
    </row>
    <row r="50" spans="1:32" x14ac:dyDescent="0.25">
      <c r="A50" s="1" t="s">
        <v>48</v>
      </c>
      <c r="B50" s="1" t="s">
        <v>50</v>
      </c>
      <c r="C50" s="1" t="s">
        <v>255</v>
      </c>
      <c r="D50" s="1" t="s">
        <v>34</v>
      </c>
      <c r="E50" s="3">
        <v>9</v>
      </c>
      <c r="F50" s="1" t="s">
        <v>59</v>
      </c>
      <c r="G50" s="1" t="s">
        <v>301</v>
      </c>
      <c r="H50" s="4">
        <v>90</v>
      </c>
      <c r="I50" s="1" t="s">
        <v>302</v>
      </c>
      <c r="J50" s="1" t="s">
        <v>303</v>
      </c>
      <c r="K50" s="1" t="s">
        <v>304</v>
      </c>
      <c r="L50" s="1" t="s">
        <v>200</v>
      </c>
      <c r="M50" s="1" t="s">
        <v>305</v>
      </c>
      <c r="N50" s="1" t="s">
        <v>40</v>
      </c>
      <c r="O50" s="1" t="s">
        <v>194</v>
      </c>
      <c r="P50" s="3">
        <v>39</v>
      </c>
      <c r="R50" s="1" t="s">
        <v>306</v>
      </c>
      <c r="S50" s="1" t="s">
        <v>43</v>
      </c>
      <c r="T50" s="1" t="s">
        <v>307</v>
      </c>
      <c r="V50" s="1" t="s">
        <v>45</v>
      </c>
      <c r="W50" s="1" t="s">
        <v>46</v>
      </c>
      <c r="X50" s="1" t="s">
        <v>308</v>
      </c>
      <c r="AB50" s="4">
        <v>90</v>
      </c>
      <c r="AC50" s="4">
        <v>3.6</v>
      </c>
      <c r="AF50" s="1" t="s">
        <v>309</v>
      </c>
    </row>
    <row r="51" spans="1:32" x14ac:dyDescent="0.25">
      <c r="A51" s="1" t="s">
        <v>310</v>
      </c>
      <c r="B51" s="1" t="s">
        <v>158</v>
      </c>
      <c r="C51" s="1" t="s">
        <v>255</v>
      </c>
      <c r="D51" s="1" t="s">
        <v>34</v>
      </c>
      <c r="E51" s="3">
        <v>13</v>
      </c>
      <c r="F51" s="1" t="s">
        <v>59</v>
      </c>
      <c r="G51" s="1" t="s">
        <v>311</v>
      </c>
      <c r="H51" s="4">
        <v>2306.25</v>
      </c>
      <c r="I51" s="1" t="s">
        <v>165</v>
      </c>
      <c r="J51" s="1" t="s">
        <v>166</v>
      </c>
      <c r="K51" s="1" t="s">
        <v>167</v>
      </c>
      <c r="N51" s="1" t="s">
        <v>40</v>
      </c>
      <c r="O51" s="1" t="s">
        <v>194</v>
      </c>
      <c r="P51" s="3">
        <v>40</v>
      </c>
      <c r="R51" s="1" t="s">
        <v>312</v>
      </c>
      <c r="S51" s="1" t="s">
        <v>43</v>
      </c>
      <c r="T51" s="1" t="s">
        <v>169</v>
      </c>
      <c r="V51" s="1" t="s">
        <v>103</v>
      </c>
      <c r="W51" s="1" t="s">
        <v>104</v>
      </c>
      <c r="X51" s="1" t="s">
        <v>202</v>
      </c>
      <c r="AB51" s="4">
        <v>2306.25</v>
      </c>
      <c r="AC51" s="4">
        <v>507.38</v>
      </c>
      <c r="AF51" s="1" t="s">
        <v>171</v>
      </c>
    </row>
    <row r="52" spans="1:32" x14ac:dyDescent="0.25">
      <c r="A52" s="1" t="s">
        <v>48</v>
      </c>
      <c r="B52" s="1" t="s">
        <v>50</v>
      </c>
      <c r="C52" s="1" t="s">
        <v>255</v>
      </c>
      <c r="D52" s="1" t="s">
        <v>34</v>
      </c>
      <c r="E52" s="3">
        <v>10</v>
      </c>
      <c r="F52" s="1" t="s">
        <v>59</v>
      </c>
      <c r="G52" s="1" t="s">
        <v>313</v>
      </c>
      <c r="H52" s="4">
        <v>3090.08</v>
      </c>
      <c r="I52" s="1" t="s">
        <v>314</v>
      </c>
      <c r="J52" s="1" t="s">
        <v>315</v>
      </c>
      <c r="K52" s="1" t="s">
        <v>316</v>
      </c>
      <c r="N52" s="1" t="s">
        <v>40</v>
      </c>
      <c r="O52" s="1" t="s">
        <v>317</v>
      </c>
      <c r="P52" s="3">
        <v>42</v>
      </c>
      <c r="R52" s="1" t="s">
        <v>318</v>
      </c>
      <c r="S52" s="1" t="s">
        <v>43</v>
      </c>
      <c r="T52" s="1" t="s">
        <v>319</v>
      </c>
      <c r="V52" s="1" t="s">
        <v>45</v>
      </c>
      <c r="W52" s="1" t="s">
        <v>46</v>
      </c>
      <c r="X52" s="1" t="s">
        <v>80</v>
      </c>
      <c r="AB52" s="4">
        <v>3090.08</v>
      </c>
      <c r="AC52" s="4">
        <v>679.82</v>
      </c>
      <c r="AF52" s="1" t="s">
        <v>320</v>
      </c>
    </row>
    <row r="53" spans="1:32" x14ac:dyDescent="0.25">
      <c r="A53" s="1" t="s">
        <v>321</v>
      </c>
      <c r="B53" s="1" t="s">
        <v>322</v>
      </c>
      <c r="C53" s="1" t="s">
        <v>215</v>
      </c>
      <c r="D53" s="1" t="s">
        <v>34</v>
      </c>
      <c r="E53" s="3">
        <v>445</v>
      </c>
      <c r="F53" s="1" t="s">
        <v>59</v>
      </c>
      <c r="G53" s="1" t="s">
        <v>323</v>
      </c>
      <c r="H53" s="4">
        <v>986.77</v>
      </c>
      <c r="I53" s="1" t="s">
        <v>99</v>
      </c>
      <c r="J53" s="1" t="s">
        <v>100</v>
      </c>
      <c r="K53" s="1" t="s">
        <v>53</v>
      </c>
      <c r="N53" s="1" t="s">
        <v>40</v>
      </c>
      <c r="O53" s="1" t="s">
        <v>317</v>
      </c>
      <c r="P53" s="3">
        <v>43</v>
      </c>
      <c r="R53" s="1" t="s">
        <v>324</v>
      </c>
      <c r="S53" s="1" t="s">
        <v>43</v>
      </c>
      <c r="T53" s="1" t="s">
        <v>102</v>
      </c>
      <c r="V53" s="1" t="s">
        <v>103</v>
      </c>
      <c r="W53" s="1" t="s">
        <v>104</v>
      </c>
      <c r="X53" s="1" t="s">
        <v>325</v>
      </c>
      <c r="AB53" s="4">
        <v>986.77</v>
      </c>
      <c r="AC53" s="4">
        <v>98.68</v>
      </c>
      <c r="AF53" s="1" t="s">
        <v>105</v>
      </c>
    </row>
    <row r="54" spans="1:32" x14ac:dyDescent="0.25">
      <c r="A54" s="1" t="s">
        <v>50</v>
      </c>
      <c r="B54" s="1" t="s">
        <v>57</v>
      </c>
      <c r="C54" s="1" t="s">
        <v>58</v>
      </c>
      <c r="D54" s="1" t="s">
        <v>34</v>
      </c>
      <c r="E54" s="3">
        <v>483</v>
      </c>
      <c r="F54" s="1" t="s">
        <v>59</v>
      </c>
      <c r="G54" s="1" t="s">
        <v>326</v>
      </c>
      <c r="H54" s="4">
        <v>2944.12</v>
      </c>
      <c r="I54" s="1" t="s">
        <v>314</v>
      </c>
      <c r="J54" s="1" t="s">
        <v>315</v>
      </c>
      <c r="K54" s="1" t="s">
        <v>316</v>
      </c>
      <c r="N54" s="1" t="s">
        <v>40</v>
      </c>
      <c r="O54" s="1" t="s">
        <v>317</v>
      </c>
      <c r="P54" s="3">
        <v>42</v>
      </c>
      <c r="R54" s="1" t="s">
        <v>327</v>
      </c>
      <c r="S54" s="1" t="s">
        <v>43</v>
      </c>
      <c r="T54" s="1" t="s">
        <v>319</v>
      </c>
      <c r="V54" s="1" t="s">
        <v>45</v>
      </c>
      <c r="W54" s="1" t="s">
        <v>46</v>
      </c>
      <c r="X54" s="1" t="s">
        <v>172</v>
      </c>
      <c r="AB54" s="4">
        <v>2944.12</v>
      </c>
      <c r="AC54" s="4">
        <v>647.71</v>
      </c>
      <c r="AF54" s="1" t="s">
        <v>320</v>
      </c>
    </row>
    <row r="55" spans="1:32" hidden="1" x14ac:dyDescent="0.25">
      <c r="A55" s="1" t="s">
        <v>317</v>
      </c>
      <c r="B55" s="1" t="s">
        <v>317</v>
      </c>
      <c r="C55" s="1" t="s">
        <v>317</v>
      </c>
      <c r="D55" s="1" t="s">
        <v>118</v>
      </c>
      <c r="E55" s="3">
        <v>20016</v>
      </c>
      <c r="F55" s="1" t="s">
        <v>35</v>
      </c>
      <c r="G55" s="1" t="s">
        <v>118</v>
      </c>
      <c r="H55" s="4">
        <v>1.2</v>
      </c>
      <c r="I55" s="1" t="s">
        <v>328</v>
      </c>
      <c r="J55" s="1" t="s">
        <v>329</v>
      </c>
      <c r="K55" s="1" t="s">
        <v>330</v>
      </c>
      <c r="N55" s="1" t="s">
        <v>331</v>
      </c>
      <c r="O55" s="1" t="s">
        <v>317</v>
      </c>
      <c r="P55" s="3">
        <v>44</v>
      </c>
      <c r="R55" s="1" t="s">
        <v>332</v>
      </c>
      <c r="S55" s="1" t="s">
        <v>43</v>
      </c>
      <c r="T55" s="1" t="s">
        <v>333</v>
      </c>
      <c r="X55" s="1" t="s">
        <v>161</v>
      </c>
      <c r="Y55" s="1" t="s">
        <v>294</v>
      </c>
      <c r="AA55" s="1" t="s">
        <v>334</v>
      </c>
      <c r="AB55" s="4">
        <v>0</v>
      </c>
      <c r="AC55" s="4">
        <v>0</v>
      </c>
    </row>
    <row r="56" spans="1:32" hidden="1" x14ac:dyDescent="0.25">
      <c r="A56" s="1" t="s">
        <v>317</v>
      </c>
      <c r="B56" s="1" t="s">
        <v>317</v>
      </c>
      <c r="C56" s="1" t="s">
        <v>317</v>
      </c>
      <c r="D56" s="1" t="s">
        <v>118</v>
      </c>
      <c r="E56" s="3">
        <v>20017</v>
      </c>
      <c r="F56" s="1" t="s">
        <v>35</v>
      </c>
      <c r="G56" s="1" t="s">
        <v>118</v>
      </c>
      <c r="H56" s="4">
        <v>1.2</v>
      </c>
      <c r="I56" s="1" t="s">
        <v>328</v>
      </c>
      <c r="J56" s="1" t="s">
        <v>329</v>
      </c>
      <c r="K56" s="1" t="s">
        <v>330</v>
      </c>
      <c r="N56" s="1" t="s">
        <v>331</v>
      </c>
      <c r="O56" s="1" t="s">
        <v>317</v>
      </c>
      <c r="P56" s="3">
        <v>45</v>
      </c>
      <c r="R56" s="1" t="s">
        <v>335</v>
      </c>
      <c r="S56" s="1" t="s">
        <v>43</v>
      </c>
      <c r="T56" s="1" t="s">
        <v>333</v>
      </c>
      <c r="X56" s="1" t="s">
        <v>183</v>
      </c>
      <c r="Y56" s="1" t="s">
        <v>336</v>
      </c>
      <c r="AA56" s="1" t="s">
        <v>334</v>
      </c>
      <c r="AB56" s="4">
        <v>0</v>
      </c>
      <c r="AC56" s="4">
        <v>0</v>
      </c>
    </row>
    <row r="57" spans="1:32" hidden="1" x14ac:dyDescent="0.25">
      <c r="A57" s="1" t="s">
        <v>317</v>
      </c>
      <c r="B57" s="1" t="s">
        <v>317</v>
      </c>
      <c r="C57" s="1" t="s">
        <v>317</v>
      </c>
      <c r="D57" s="1" t="s">
        <v>118</v>
      </c>
      <c r="E57" s="3">
        <v>20018</v>
      </c>
      <c r="F57" s="1" t="s">
        <v>35</v>
      </c>
      <c r="G57" s="1" t="s">
        <v>118</v>
      </c>
      <c r="H57" s="4">
        <v>54</v>
      </c>
      <c r="I57" s="1" t="s">
        <v>328</v>
      </c>
      <c r="J57" s="1" t="s">
        <v>329</v>
      </c>
      <c r="K57" s="1" t="s">
        <v>330</v>
      </c>
      <c r="N57" s="1" t="s">
        <v>331</v>
      </c>
      <c r="O57" s="1" t="s">
        <v>317</v>
      </c>
      <c r="P57" s="3">
        <v>46</v>
      </c>
      <c r="R57" s="1" t="s">
        <v>337</v>
      </c>
      <c r="S57" s="1" t="s">
        <v>43</v>
      </c>
      <c r="T57" s="1" t="s">
        <v>333</v>
      </c>
      <c r="X57" s="1" t="s">
        <v>135</v>
      </c>
      <c r="Y57" s="1" t="s">
        <v>338</v>
      </c>
      <c r="AA57" s="1" t="s">
        <v>334</v>
      </c>
      <c r="AB57" s="4">
        <v>0</v>
      </c>
      <c r="AC57" s="4">
        <v>0</v>
      </c>
    </row>
    <row r="58" spans="1:32" hidden="1" x14ac:dyDescent="0.25">
      <c r="A58" s="1" t="s">
        <v>317</v>
      </c>
      <c r="B58" s="1" t="s">
        <v>317</v>
      </c>
      <c r="C58" s="1" t="s">
        <v>317</v>
      </c>
      <c r="D58" s="1" t="s">
        <v>118</v>
      </c>
      <c r="E58" s="3">
        <v>20019</v>
      </c>
      <c r="F58" s="1" t="s">
        <v>35</v>
      </c>
      <c r="G58" s="1" t="s">
        <v>118</v>
      </c>
      <c r="H58" s="4">
        <v>1205.55</v>
      </c>
      <c r="I58" s="1" t="s">
        <v>328</v>
      </c>
      <c r="J58" s="1" t="s">
        <v>329</v>
      </c>
      <c r="K58" s="1" t="s">
        <v>330</v>
      </c>
      <c r="N58" s="1" t="s">
        <v>331</v>
      </c>
      <c r="O58" s="1" t="s">
        <v>317</v>
      </c>
      <c r="P58" s="3">
        <v>47</v>
      </c>
      <c r="R58" s="1" t="s">
        <v>339</v>
      </c>
      <c r="S58" s="1" t="s">
        <v>43</v>
      </c>
      <c r="X58" s="1" t="s">
        <v>124</v>
      </c>
      <c r="Y58" s="1" t="s">
        <v>340</v>
      </c>
      <c r="AA58" s="1" t="s">
        <v>334</v>
      </c>
      <c r="AB58" s="4">
        <v>0</v>
      </c>
      <c r="AC58" s="4">
        <v>0</v>
      </c>
    </row>
    <row r="59" spans="1:32" hidden="1" x14ac:dyDescent="0.25">
      <c r="A59" s="1" t="s">
        <v>317</v>
      </c>
      <c r="B59" s="1" t="s">
        <v>317</v>
      </c>
      <c r="C59" s="1" t="s">
        <v>317</v>
      </c>
      <c r="D59" s="1" t="s">
        <v>118</v>
      </c>
      <c r="E59" s="3">
        <v>20020</v>
      </c>
      <c r="F59" s="1" t="s">
        <v>35</v>
      </c>
      <c r="G59" s="1" t="s">
        <v>118</v>
      </c>
      <c r="H59" s="4">
        <v>1.2</v>
      </c>
      <c r="I59" s="1" t="s">
        <v>328</v>
      </c>
      <c r="J59" s="1" t="s">
        <v>329</v>
      </c>
      <c r="K59" s="1" t="s">
        <v>330</v>
      </c>
      <c r="N59" s="1" t="s">
        <v>331</v>
      </c>
      <c r="O59" s="1" t="s">
        <v>317</v>
      </c>
      <c r="P59" s="3">
        <v>48</v>
      </c>
      <c r="R59" s="1" t="s">
        <v>341</v>
      </c>
      <c r="S59" s="1" t="s">
        <v>43</v>
      </c>
      <c r="T59" s="1" t="s">
        <v>333</v>
      </c>
      <c r="X59" s="1" t="s">
        <v>124</v>
      </c>
      <c r="Y59" s="1" t="s">
        <v>342</v>
      </c>
      <c r="AA59" s="1" t="s">
        <v>334</v>
      </c>
      <c r="AB59" s="4">
        <v>0</v>
      </c>
      <c r="AC59" s="4">
        <v>0</v>
      </c>
    </row>
    <row r="60" spans="1:32" hidden="1" x14ac:dyDescent="0.25">
      <c r="A60" s="1" t="s">
        <v>317</v>
      </c>
      <c r="B60" s="1" t="s">
        <v>317</v>
      </c>
      <c r="C60" s="1" t="s">
        <v>317</v>
      </c>
      <c r="D60" s="1" t="s">
        <v>118</v>
      </c>
      <c r="E60" s="3">
        <v>20021</v>
      </c>
      <c r="F60" s="1" t="s">
        <v>35</v>
      </c>
      <c r="G60" s="1" t="s">
        <v>118</v>
      </c>
      <c r="H60" s="4">
        <v>6</v>
      </c>
      <c r="I60" s="1" t="s">
        <v>328</v>
      </c>
      <c r="J60" s="1" t="s">
        <v>329</v>
      </c>
      <c r="K60" s="1" t="s">
        <v>330</v>
      </c>
      <c r="N60" s="1" t="s">
        <v>331</v>
      </c>
      <c r="O60" s="1" t="s">
        <v>317</v>
      </c>
      <c r="P60" s="3">
        <v>49</v>
      </c>
      <c r="R60" s="1" t="s">
        <v>343</v>
      </c>
      <c r="S60" s="1" t="s">
        <v>43</v>
      </c>
      <c r="T60" s="1" t="s">
        <v>333</v>
      </c>
      <c r="X60" s="1" t="s">
        <v>134</v>
      </c>
      <c r="Y60" s="1" t="s">
        <v>344</v>
      </c>
      <c r="AA60" s="1" t="s">
        <v>334</v>
      </c>
      <c r="AB60" s="4">
        <v>0</v>
      </c>
      <c r="AC60" s="4">
        <v>0</v>
      </c>
    </row>
    <row r="61" spans="1:32" hidden="1" x14ac:dyDescent="0.25">
      <c r="A61" s="1" t="s">
        <v>114</v>
      </c>
      <c r="B61" s="1" t="s">
        <v>114</v>
      </c>
      <c r="C61" s="1" t="s">
        <v>114</v>
      </c>
      <c r="D61" s="1" t="s">
        <v>118</v>
      </c>
      <c r="E61" s="3">
        <v>20027</v>
      </c>
      <c r="F61" s="1" t="s">
        <v>35</v>
      </c>
      <c r="G61" s="1" t="s">
        <v>118</v>
      </c>
      <c r="H61" s="4">
        <v>84.07</v>
      </c>
      <c r="I61" s="1" t="s">
        <v>119</v>
      </c>
      <c r="K61" s="1" t="s">
        <v>120</v>
      </c>
      <c r="N61" s="1" t="s">
        <v>40</v>
      </c>
      <c r="O61" s="1" t="s">
        <v>114</v>
      </c>
      <c r="P61" s="3">
        <v>55</v>
      </c>
      <c r="R61" s="1" t="s">
        <v>345</v>
      </c>
      <c r="S61" s="1" t="s">
        <v>43</v>
      </c>
      <c r="X61" s="1" t="s">
        <v>134</v>
      </c>
      <c r="AB61" s="4">
        <v>0</v>
      </c>
      <c r="AC61" s="4">
        <v>0</v>
      </c>
    </row>
    <row r="62" spans="1:32" hidden="1" x14ac:dyDescent="0.25">
      <c r="A62" s="1" t="s">
        <v>114</v>
      </c>
      <c r="B62" s="1" t="s">
        <v>114</v>
      </c>
      <c r="C62" s="1" t="s">
        <v>114</v>
      </c>
      <c r="D62" s="1" t="s">
        <v>118</v>
      </c>
      <c r="E62" s="3">
        <v>20028</v>
      </c>
      <c r="F62" s="1" t="s">
        <v>35</v>
      </c>
      <c r="G62" s="1" t="s">
        <v>118</v>
      </c>
      <c r="H62" s="4">
        <v>22.31</v>
      </c>
      <c r="I62" s="1" t="s">
        <v>122</v>
      </c>
      <c r="K62" s="1" t="s">
        <v>120</v>
      </c>
      <c r="N62" s="1" t="s">
        <v>40</v>
      </c>
      <c r="O62" s="1" t="s">
        <v>114</v>
      </c>
      <c r="P62" s="3">
        <v>56</v>
      </c>
      <c r="R62" s="1" t="s">
        <v>346</v>
      </c>
      <c r="S62" s="1" t="s">
        <v>43</v>
      </c>
      <c r="X62" s="1" t="s">
        <v>134</v>
      </c>
      <c r="AB62" s="4">
        <v>0</v>
      </c>
      <c r="AC62" s="4">
        <v>0</v>
      </c>
    </row>
    <row r="63" spans="1:32" hidden="1" x14ac:dyDescent="0.25">
      <c r="A63" s="1" t="s">
        <v>114</v>
      </c>
      <c r="B63" s="1" t="s">
        <v>114</v>
      </c>
      <c r="C63" s="1" t="s">
        <v>114</v>
      </c>
      <c r="D63" s="1" t="s">
        <v>118</v>
      </c>
      <c r="E63" s="3">
        <v>20029</v>
      </c>
      <c r="F63" s="1" t="s">
        <v>35</v>
      </c>
      <c r="G63" s="1" t="s">
        <v>118</v>
      </c>
      <c r="H63" s="4">
        <v>30.52</v>
      </c>
      <c r="I63" s="1" t="s">
        <v>125</v>
      </c>
      <c r="K63" s="1" t="s">
        <v>126</v>
      </c>
      <c r="N63" s="1" t="s">
        <v>40</v>
      </c>
      <c r="O63" s="1" t="s">
        <v>114</v>
      </c>
      <c r="P63" s="3">
        <v>57</v>
      </c>
      <c r="R63" s="1" t="s">
        <v>347</v>
      </c>
      <c r="S63" s="1" t="s">
        <v>43</v>
      </c>
      <c r="X63" s="1" t="s">
        <v>170</v>
      </c>
      <c r="AB63" s="4">
        <v>0</v>
      </c>
      <c r="AC63" s="4">
        <v>0</v>
      </c>
    </row>
    <row r="64" spans="1:32" hidden="1" x14ac:dyDescent="0.25">
      <c r="A64" s="1" t="s">
        <v>114</v>
      </c>
      <c r="B64" s="1" t="s">
        <v>114</v>
      </c>
      <c r="C64" s="1" t="s">
        <v>114</v>
      </c>
      <c r="D64" s="1" t="s">
        <v>118</v>
      </c>
      <c r="E64" s="3">
        <v>20030</v>
      </c>
      <c r="F64" s="1" t="s">
        <v>35</v>
      </c>
      <c r="G64" s="1" t="s">
        <v>118</v>
      </c>
      <c r="H64" s="4">
        <v>9</v>
      </c>
      <c r="I64" s="1" t="s">
        <v>128</v>
      </c>
      <c r="K64" s="1" t="s">
        <v>129</v>
      </c>
      <c r="N64" s="1" t="s">
        <v>40</v>
      </c>
      <c r="O64" s="1" t="s">
        <v>114</v>
      </c>
      <c r="P64" s="3">
        <v>58</v>
      </c>
      <c r="R64" s="1" t="s">
        <v>347</v>
      </c>
      <c r="S64" s="1" t="s">
        <v>43</v>
      </c>
      <c r="X64" s="1" t="s">
        <v>348</v>
      </c>
      <c r="AB64" s="4">
        <v>0</v>
      </c>
      <c r="AC64" s="4">
        <v>0</v>
      </c>
    </row>
    <row r="65" spans="1:32" hidden="1" x14ac:dyDescent="0.25">
      <c r="A65" s="1" t="s">
        <v>114</v>
      </c>
      <c r="B65" s="1" t="s">
        <v>114</v>
      </c>
      <c r="C65" s="1" t="s">
        <v>114</v>
      </c>
      <c r="D65" s="1" t="s">
        <v>118</v>
      </c>
      <c r="E65" s="3">
        <v>20031</v>
      </c>
      <c r="F65" s="1" t="s">
        <v>35</v>
      </c>
      <c r="G65" s="1" t="s">
        <v>118</v>
      </c>
      <c r="H65" s="4">
        <v>309.27999999999997</v>
      </c>
      <c r="I65" s="1" t="s">
        <v>130</v>
      </c>
      <c r="K65" s="1" t="s">
        <v>129</v>
      </c>
      <c r="L65" s="1" t="s">
        <v>131</v>
      </c>
      <c r="M65" s="1" t="s">
        <v>132</v>
      </c>
      <c r="N65" s="1" t="s">
        <v>40</v>
      </c>
      <c r="O65" s="1" t="s">
        <v>114</v>
      </c>
      <c r="P65" s="3">
        <v>59</v>
      </c>
      <c r="R65" s="1" t="s">
        <v>349</v>
      </c>
      <c r="S65" s="1" t="s">
        <v>43</v>
      </c>
      <c r="X65" s="1" t="s">
        <v>348</v>
      </c>
      <c r="AB65" s="4">
        <v>0</v>
      </c>
      <c r="AC65" s="4">
        <v>0</v>
      </c>
    </row>
    <row r="66" spans="1:32" x14ac:dyDescent="0.25">
      <c r="A66" s="1" t="s">
        <v>172</v>
      </c>
      <c r="B66" s="1" t="s">
        <v>350</v>
      </c>
      <c r="C66" s="1" t="s">
        <v>249</v>
      </c>
      <c r="D66" s="1" t="s">
        <v>34</v>
      </c>
      <c r="E66" s="3">
        <v>420</v>
      </c>
      <c r="F66" s="1" t="s">
        <v>59</v>
      </c>
      <c r="G66" s="1" t="s">
        <v>351</v>
      </c>
      <c r="H66" s="4">
        <v>798</v>
      </c>
      <c r="I66" s="1" t="s">
        <v>352</v>
      </c>
      <c r="J66" s="1" t="s">
        <v>353</v>
      </c>
      <c r="K66" s="1" t="s">
        <v>354</v>
      </c>
      <c r="N66" s="1" t="s">
        <v>40</v>
      </c>
      <c r="O66" s="1" t="s">
        <v>355</v>
      </c>
      <c r="P66" s="3">
        <v>60</v>
      </c>
      <c r="R66" s="1" t="s">
        <v>356</v>
      </c>
      <c r="S66" s="1" t="s">
        <v>43</v>
      </c>
      <c r="T66" s="1" t="s">
        <v>357</v>
      </c>
      <c r="V66" s="1" t="s">
        <v>103</v>
      </c>
      <c r="W66" s="1" t="s">
        <v>104</v>
      </c>
      <c r="X66" s="1" t="s">
        <v>96</v>
      </c>
      <c r="AB66" s="4">
        <v>798</v>
      </c>
      <c r="AC66" s="4">
        <v>175.56</v>
      </c>
      <c r="AF66" s="1" t="s">
        <v>358</v>
      </c>
    </row>
    <row r="67" spans="1:32" x14ac:dyDescent="0.25">
      <c r="A67" s="1" t="s">
        <v>95</v>
      </c>
      <c r="B67" s="1" t="s">
        <v>359</v>
      </c>
      <c r="C67" s="1" t="s">
        <v>57</v>
      </c>
      <c r="D67" s="1" t="s">
        <v>34</v>
      </c>
      <c r="E67" s="3">
        <v>460</v>
      </c>
      <c r="F67" s="1" t="s">
        <v>59</v>
      </c>
      <c r="G67" s="1" t="s">
        <v>360</v>
      </c>
      <c r="H67" s="4">
        <v>549</v>
      </c>
      <c r="I67" s="1" t="s">
        <v>352</v>
      </c>
      <c r="J67" s="1" t="s">
        <v>353</v>
      </c>
      <c r="K67" s="1" t="s">
        <v>354</v>
      </c>
      <c r="N67" s="1" t="s">
        <v>40</v>
      </c>
      <c r="O67" s="1" t="s">
        <v>355</v>
      </c>
      <c r="P67" s="3">
        <v>60</v>
      </c>
      <c r="R67" s="1" t="s">
        <v>361</v>
      </c>
      <c r="S67" s="1" t="s">
        <v>43</v>
      </c>
      <c r="T67" s="1" t="s">
        <v>357</v>
      </c>
      <c r="V67" s="1" t="s">
        <v>103</v>
      </c>
      <c r="W67" s="1" t="s">
        <v>104</v>
      </c>
      <c r="X67" s="1" t="s">
        <v>134</v>
      </c>
      <c r="AB67" s="4">
        <v>549</v>
      </c>
      <c r="AC67" s="4">
        <v>120.78</v>
      </c>
      <c r="AF67" s="1" t="s">
        <v>358</v>
      </c>
    </row>
    <row r="68" spans="1:32" x14ac:dyDescent="0.25">
      <c r="A68" s="1" t="s">
        <v>362</v>
      </c>
      <c r="B68" s="1" t="s">
        <v>238</v>
      </c>
      <c r="C68" s="1" t="s">
        <v>50</v>
      </c>
      <c r="D68" s="1" t="s">
        <v>34</v>
      </c>
      <c r="E68" s="3">
        <v>519</v>
      </c>
      <c r="F68" s="1" t="s">
        <v>59</v>
      </c>
      <c r="G68" s="1" t="s">
        <v>363</v>
      </c>
      <c r="H68" s="4">
        <v>535.5</v>
      </c>
      <c r="I68" s="1" t="s">
        <v>352</v>
      </c>
      <c r="J68" s="1" t="s">
        <v>353</v>
      </c>
      <c r="K68" s="1" t="s">
        <v>354</v>
      </c>
      <c r="N68" s="1" t="s">
        <v>40</v>
      </c>
      <c r="O68" s="1" t="s">
        <v>355</v>
      </c>
      <c r="P68" s="3">
        <v>60</v>
      </c>
      <c r="R68" s="1" t="s">
        <v>364</v>
      </c>
      <c r="S68" s="1" t="s">
        <v>43</v>
      </c>
      <c r="T68" s="1" t="s">
        <v>357</v>
      </c>
      <c r="V68" s="1" t="s">
        <v>103</v>
      </c>
      <c r="W68" s="1" t="s">
        <v>104</v>
      </c>
      <c r="X68" s="1" t="s">
        <v>365</v>
      </c>
      <c r="AB68" s="4">
        <v>535.5</v>
      </c>
      <c r="AC68" s="4">
        <v>117.81</v>
      </c>
      <c r="AF68" s="1" t="s">
        <v>358</v>
      </c>
    </row>
    <row r="69" spans="1:32" x14ac:dyDescent="0.25">
      <c r="A69" s="1" t="s">
        <v>255</v>
      </c>
      <c r="B69" s="1" t="s">
        <v>366</v>
      </c>
      <c r="C69" s="1" t="s">
        <v>366</v>
      </c>
      <c r="D69" s="1" t="s">
        <v>34</v>
      </c>
      <c r="E69" s="3">
        <v>407</v>
      </c>
      <c r="F69" s="1" t="s">
        <v>59</v>
      </c>
      <c r="G69" s="1" t="s">
        <v>367</v>
      </c>
      <c r="H69" s="4">
        <v>365.4</v>
      </c>
      <c r="I69" s="1" t="s">
        <v>368</v>
      </c>
      <c r="J69" s="1" t="s">
        <v>369</v>
      </c>
      <c r="K69" s="1" t="s">
        <v>370</v>
      </c>
      <c r="L69" s="1" t="s">
        <v>371</v>
      </c>
      <c r="M69" s="1" t="s">
        <v>372</v>
      </c>
      <c r="N69" s="1" t="s">
        <v>40</v>
      </c>
      <c r="O69" s="1" t="s">
        <v>321</v>
      </c>
      <c r="P69" s="3">
        <v>64</v>
      </c>
      <c r="R69" s="1" t="s">
        <v>373</v>
      </c>
      <c r="S69" s="1" t="s">
        <v>43</v>
      </c>
      <c r="T69" s="1" t="s">
        <v>374</v>
      </c>
      <c r="V69" s="1" t="s">
        <v>45</v>
      </c>
      <c r="W69" s="1" t="s">
        <v>46</v>
      </c>
      <c r="X69" s="1" t="s">
        <v>366</v>
      </c>
      <c r="AB69" s="4">
        <v>365.4</v>
      </c>
      <c r="AC69" s="4">
        <v>80.39</v>
      </c>
      <c r="AF69" s="1" t="s">
        <v>375</v>
      </c>
    </row>
    <row r="70" spans="1:32" x14ac:dyDescent="0.25">
      <c r="A70" s="1" t="s">
        <v>255</v>
      </c>
      <c r="B70" s="1" t="s">
        <v>366</v>
      </c>
      <c r="C70" s="1" t="s">
        <v>366</v>
      </c>
      <c r="D70" s="1" t="s">
        <v>34</v>
      </c>
      <c r="E70" s="3">
        <v>408</v>
      </c>
      <c r="F70" s="1" t="s">
        <v>59</v>
      </c>
      <c r="G70" s="1" t="s">
        <v>376</v>
      </c>
      <c r="H70" s="4">
        <v>2604</v>
      </c>
      <c r="I70" s="1" t="s">
        <v>368</v>
      </c>
      <c r="J70" s="1" t="s">
        <v>369</v>
      </c>
      <c r="K70" s="1" t="s">
        <v>370</v>
      </c>
      <c r="L70" s="1" t="s">
        <v>371</v>
      </c>
      <c r="M70" s="1" t="s">
        <v>372</v>
      </c>
      <c r="N70" s="1" t="s">
        <v>40</v>
      </c>
      <c r="O70" s="1" t="s">
        <v>321</v>
      </c>
      <c r="P70" s="3">
        <v>64</v>
      </c>
      <c r="R70" s="1" t="s">
        <v>377</v>
      </c>
      <c r="S70" s="1" t="s">
        <v>43</v>
      </c>
      <c r="T70" s="1" t="s">
        <v>374</v>
      </c>
      <c r="V70" s="1" t="s">
        <v>45</v>
      </c>
      <c r="W70" s="1" t="s">
        <v>46</v>
      </c>
      <c r="X70" s="1" t="s">
        <v>366</v>
      </c>
      <c r="AB70" s="4">
        <v>2604</v>
      </c>
      <c r="AC70" s="4">
        <v>173.39</v>
      </c>
      <c r="AF70" s="1" t="s">
        <v>378</v>
      </c>
    </row>
    <row r="71" spans="1:32" x14ac:dyDescent="0.25">
      <c r="A71" s="1" t="s">
        <v>163</v>
      </c>
      <c r="B71" s="1" t="s">
        <v>379</v>
      </c>
      <c r="C71" s="1" t="s">
        <v>379</v>
      </c>
      <c r="D71" s="1" t="s">
        <v>34</v>
      </c>
      <c r="E71" s="3">
        <v>418</v>
      </c>
      <c r="F71" s="1" t="s">
        <v>59</v>
      </c>
      <c r="G71" s="1" t="s">
        <v>380</v>
      </c>
      <c r="H71" s="4">
        <v>531.74</v>
      </c>
      <c r="I71" s="1" t="s">
        <v>368</v>
      </c>
      <c r="J71" s="1" t="s">
        <v>369</v>
      </c>
      <c r="K71" s="1" t="s">
        <v>370</v>
      </c>
      <c r="L71" s="1" t="s">
        <v>371</v>
      </c>
      <c r="M71" s="1" t="s">
        <v>372</v>
      </c>
      <c r="N71" s="1" t="s">
        <v>40</v>
      </c>
      <c r="O71" s="1" t="s">
        <v>321</v>
      </c>
      <c r="P71" s="3">
        <v>64</v>
      </c>
      <c r="R71" s="1" t="s">
        <v>381</v>
      </c>
      <c r="S71" s="1" t="s">
        <v>43</v>
      </c>
      <c r="T71" s="1" t="s">
        <v>374</v>
      </c>
      <c r="V71" s="1" t="s">
        <v>45</v>
      </c>
      <c r="W71" s="1" t="s">
        <v>46</v>
      </c>
      <c r="X71" s="1" t="s">
        <v>379</v>
      </c>
      <c r="AB71" s="4">
        <v>531.74</v>
      </c>
      <c r="AC71" s="4">
        <v>21.27</v>
      </c>
      <c r="AF71" s="1" t="s">
        <v>378</v>
      </c>
    </row>
    <row r="72" spans="1:32" x14ac:dyDescent="0.25">
      <c r="A72" s="1" t="s">
        <v>382</v>
      </c>
      <c r="B72" s="1" t="s">
        <v>219</v>
      </c>
      <c r="C72" s="1" t="s">
        <v>216</v>
      </c>
      <c r="D72" s="1" t="s">
        <v>34</v>
      </c>
      <c r="E72" s="3">
        <v>449</v>
      </c>
      <c r="F72" s="1" t="s">
        <v>59</v>
      </c>
      <c r="G72" s="1" t="s">
        <v>383</v>
      </c>
      <c r="H72" s="4">
        <v>479.52</v>
      </c>
      <c r="I72" s="1" t="s">
        <v>368</v>
      </c>
      <c r="J72" s="1" t="s">
        <v>369</v>
      </c>
      <c r="K72" s="1" t="s">
        <v>370</v>
      </c>
      <c r="L72" s="1" t="s">
        <v>371</v>
      </c>
      <c r="M72" s="1" t="s">
        <v>372</v>
      </c>
      <c r="N72" s="1" t="s">
        <v>40</v>
      </c>
      <c r="O72" s="1" t="s">
        <v>321</v>
      </c>
      <c r="P72" s="3">
        <v>64</v>
      </c>
      <c r="R72" s="1" t="s">
        <v>384</v>
      </c>
      <c r="S72" s="1" t="s">
        <v>43</v>
      </c>
      <c r="T72" s="1" t="s">
        <v>374</v>
      </c>
      <c r="V72" s="1" t="s">
        <v>45</v>
      </c>
      <c r="W72" s="1" t="s">
        <v>46</v>
      </c>
      <c r="X72" s="1" t="s">
        <v>219</v>
      </c>
      <c r="AB72" s="4">
        <v>479.52</v>
      </c>
      <c r="AC72" s="4">
        <v>105.49</v>
      </c>
      <c r="AF72" s="1" t="s">
        <v>375</v>
      </c>
    </row>
    <row r="73" spans="1:32" x14ac:dyDescent="0.25">
      <c r="A73" s="1" t="s">
        <v>382</v>
      </c>
      <c r="B73" s="1" t="s">
        <v>219</v>
      </c>
      <c r="C73" s="1" t="s">
        <v>216</v>
      </c>
      <c r="D73" s="1" t="s">
        <v>34</v>
      </c>
      <c r="E73" s="3">
        <v>450</v>
      </c>
      <c r="F73" s="1" t="s">
        <v>59</v>
      </c>
      <c r="G73" s="1" t="s">
        <v>385</v>
      </c>
      <c r="H73" s="4">
        <v>2215.6999999999998</v>
      </c>
      <c r="I73" s="1" t="s">
        <v>368</v>
      </c>
      <c r="J73" s="1" t="s">
        <v>369</v>
      </c>
      <c r="K73" s="1" t="s">
        <v>370</v>
      </c>
      <c r="L73" s="1" t="s">
        <v>371</v>
      </c>
      <c r="M73" s="1" t="s">
        <v>372</v>
      </c>
      <c r="N73" s="1" t="s">
        <v>40</v>
      </c>
      <c r="O73" s="1" t="s">
        <v>321</v>
      </c>
      <c r="P73" s="3">
        <v>64</v>
      </c>
      <c r="R73" s="1" t="s">
        <v>386</v>
      </c>
      <c r="S73" s="1" t="s">
        <v>43</v>
      </c>
      <c r="T73" s="1" t="s">
        <v>374</v>
      </c>
      <c r="V73" s="1" t="s">
        <v>45</v>
      </c>
      <c r="W73" s="1" t="s">
        <v>46</v>
      </c>
      <c r="X73" s="1" t="s">
        <v>219</v>
      </c>
      <c r="AB73" s="4">
        <v>2215.6999999999998</v>
      </c>
      <c r="AC73" s="4">
        <v>140.47999999999999</v>
      </c>
      <c r="AF73" s="1" t="s">
        <v>378</v>
      </c>
    </row>
    <row r="74" spans="1:32" x14ac:dyDescent="0.25">
      <c r="A74" s="1" t="s">
        <v>387</v>
      </c>
      <c r="B74" s="1" t="s">
        <v>57</v>
      </c>
      <c r="C74" s="1" t="s">
        <v>87</v>
      </c>
      <c r="D74" s="1" t="s">
        <v>34</v>
      </c>
      <c r="E74" s="3">
        <v>470</v>
      </c>
      <c r="F74" s="1" t="s">
        <v>59</v>
      </c>
      <c r="G74" s="1" t="s">
        <v>388</v>
      </c>
      <c r="H74" s="4">
        <v>840.75</v>
      </c>
      <c r="I74" s="1" t="s">
        <v>389</v>
      </c>
      <c r="J74" s="1" t="s">
        <v>390</v>
      </c>
      <c r="K74" s="1" t="s">
        <v>391</v>
      </c>
      <c r="L74" s="1" t="s">
        <v>131</v>
      </c>
      <c r="M74" s="1" t="s">
        <v>392</v>
      </c>
      <c r="N74" s="1" t="s">
        <v>40</v>
      </c>
      <c r="O74" s="1" t="s">
        <v>321</v>
      </c>
      <c r="P74" s="3">
        <v>66</v>
      </c>
      <c r="R74" s="1" t="s">
        <v>393</v>
      </c>
      <c r="S74" s="1" t="s">
        <v>43</v>
      </c>
      <c r="T74" s="1" t="s">
        <v>394</v>
      </c>
      <c r="V74" s="1" t="s">
        <v>103</v>
      </c>
      <c r="W74" s="1" t="s">
        <v>104</v>
      </c>
      <c r="X74" s="1" t="s">
        <v>87</v>
      </c>
      <c r="AB74" s="4">
        <v>840.75</v>
      </c>
      <c r="AC74" s="4">
        <v>184.97</v>
      </c>
      <c r="AF74" s="1" t="s">
        <v>395</v>
      </c>
    </row>
    <row r="75" spans="1:32" x14ac:dyDescent="0.25">
      <c r="A75" s="1" t="s">
        <v>48</v>
      </c>
      <c r="B75" s="1" t="s">
        <v>170</v>
      </c>
      <c r="C75" s="1" t="s">
        <v>50</v>
      </c>
      <c r="D75" s="1" t="s">
        <v>34</v>
      </c>
      <c r="E75" s="3">
        <v>518</v>
      </c>
      <c r="F75" s="1" t="s">
        <v>59</v>
      </c>
      <c r="G75" s="1" t="s">
        <v>396</v>
      </c>
      <c r="H75" s="4">
        <v>3347</v>
      </c>
      <c r="I75" s="1" t="s">
        <v>174</v>
      </c>
      <c r="J75" s="1" t="s">
        <v>175</v>
      </c>
      <c r="K75" s="1" t="s">
        <v>176</v>
      </c>
      <c r="L75" s="1" t="s">
        <v>177</v>
      </c>
      <c r="M75" s="1" t="s">
        <v>178</v>
      </c>
      <c r="N75" s="1" t="s">
        <v>40</v>
      </c>
      <c r="O75" s="1" t="s">
        <v>321</v>
      </c>
      <c r="P75" s="3">
        <v>65</v>
      </c>
      <c r="R75" s="1" t="s">
        <v>397</v>
      </c>
      <c r="S75" s="1" t="s">
        <v>43</v>
      </c>
      <c r="T75" s="1" t="s">
        <v>180</v>
      </c>
      <c r="V75" s="1" t="s">
        <v>45</v>
      </c>
      <c r="W75" s="1" t="s">
        <v>46</v>
      </c>
      <c r="X75" s="1" t="s">
        <v>247</v>
      </c>
      <c r="AB75" s="4">
        <v>3347</v>
      </c>
      <c r="AC75" s="4">
        <v>133.88</v>
      </c>
      <c r="AF75" s="1" t="s">
        <v>398</v>
      </c>
    </row>
    <row r="76" spans="1:32" x14ac:dyDescent="0.25">
      <c r="A76" s="1" t="s">
        <v>48</v>
      </c>
      <c r="B76" s="1" t="s">
        <v>41</v>
      </c>
      <c r="C76" s="1" t="s">
        <v>255</v>
      </c>
      <c r="D76" s="1" t="s">
        <v>34</v>
      </c>
      <c r="E76" s="3">
        <v>1</v>
      </c>
      <c r="F76" s="1" t="s">
        <v>35</v>
      </c>
      <c r="G76" s="1" t="s">
        <v>399</v>
      </c>
      <c r="H76" s="4">
        <v>3789.78</v>
      </c>
      <c r="I76" s="1" t="s">
        <v>400</v>
      </c>
      <c r="J76" s="1" t="s">
        <v>401</v>
      </c>
      <c r="K76" s="1" t="s">
        <v>39</v>
      </c>
      <c r="N76" s="1" t="s">
        <v>40</v>
      </c>
      <c r="O76" s="1" t="s">
        <v>402</v>
      </c>
      <c r="P76" s="3">
        <v>68</v>
      </c>
      <c r="R76" s="1" t="s">
        <v>403</v>
      </c>
      <c r="S76" s="1" t="s">
        <v>43</v>
      </c>
      <c r="T76" s="1" t="s">
        <v>404</v>
      </c>
      <c r="V76" s="1" t="s">
        <v>103</v>
      </c>
      <c r="W76" s="1" t="s">
        <v>104</v>
      </c>
      <c r="X76" s="1" t="s">
        <v>41</v>
      </c>
      <c r="AB76" s="4">
        <v>3687.66</v>
      </c>
      <c r="AC76" s="4">
        <v>811.29</v>
      </c>
      <c r="AF76" s="1" t="s">
        <v>405</v>
      </c>
    </row>
    <row r="77" spans="1:32" x14ac:dyDescent="0.25">
      <c r="A77" s="1" t="s">
        <v>48</v>
      </c>
      <c r="B77" s="1" t="s">
        <v>68</v>
      </c>
      <c r="C77" s="1" t="s">
        <v>255</v>
      </c>
      <c r="D77" s="1" t="s">
        <v>34</v>
      </c>
      <c r="E77" s="3">
        <v>2</v>
      </c>
      <c r="F77" s="1" t="s">
        <v>35</v>
      </c>
      <c r="G77" s="1" t="s">
        <v>406</v>
      </c>
      <c r="H77" s="4">
        <v>1533.84</v>
      </c>
      <c r="I77" s="1" t="s">
        <v>407</v>
      </c>
      <c r="J77" s="1" t="s">
        <v>408</v>
      </c>
      <c r="K77" s="1" t="s">
        <v>409</v>
      </c>
      <c r="L77" s="1" t="s">
        <v>410</v>
      </c>
      <c r="M77" s="1" t="s">
        <v>411</v>
      </c>
      <c r="N77" s="1" t="s">
        <v>40</v>
      </c>
      <c r="O77" s="1" t="s">
        <v>402</v>
      </c>
      <c r="P77" s="3">
        <v>69</v>
      </c>
      <c r="R77" s="1" t="s">
        <v>412</v>
      </c>
      <c r="S77" s="1" t="s">
        <v>43</v>
      </c>
      <c r="T77" s="1" t="s">
        <v>413</v>
      </c>
      <c r="V77" s="1" t="s">
        <v>103</v>
      </c>
      <c r="W77" s="1" t="s">
        <v>104</v>
      </c>
      <c r="X77" s="1" t="s">
        <v>41</v>
      </c>
      <c r="AB77" s="4">
        <v>1492.51</v>
      </c>
      <c r="AC77" s="4">
        <v>328.35</v>
      </c>
      <c r="AF77" s="1" t="s">
        <v>205</v>
      </c>
    </row>
    <row r="78" spans="1:32" x14ac:dyDescent="0.25">
      <c r="A78" s="1" t="s">
        <v>48</v>
      </c>
      <c r="B78" s="1" t="s">
        <v>41</v>
      </c>
      <c r="C78" s="1" t="s">
        <v>255</v>
      </c>
      <c r="D78" s="1" t="s">
        <v>34</v>
      </c>
      <c r="E78" s="3">
        <v>3</v>
      </c>
      <c r="F78" s="1" t="s">
        <v>35</v>
      </c>
      <c r="G78" s="1" t="s">
        <v>414</v>
      </c>
      <c r="H78" s="4">
        <v>1533.84</v>
      </c>
      <c r="I78" s="1" t="s">
        <v>407</v>
      </c>
      <c r="J78" s="1" t="s">
        <v>408</v>
      </c>
      <c r="K78" s="1" t="s">
        <v>409</v>
      </c>
      <c r="L78" s="1" t="s">
        <v>410</v>
      </c>
      <c r="M78" s="1" t="s">
        <v>411</v>
      </c>
      <c r="N78" s="1" t="s">
        <v>40</v>
      </c>
      <c r="O78" s="1" t="s">
        <v>402</v>
      </c>
      <c r="P78" s="3">
        <v>69</v>
      </c>
      <c r="R78" s="1" t="s">
        <v>415</v>
      </c>
      <c r="S78" s="1" t="s">
        <v>43</v>
      </c>
      <c r="T78" s="1" t="s">
        <v>413</v>
      </c>
      <c r="V78" s="1" t="s">
        <v>103</v>
      </c>
      <c r="W78" s="1" t="s">
        <v>104</v>
      </c>
      <c r="X78" s="1" t="s">
        <v>41</v>
      </c>
      <c r="AB78" s="4">
        <v>1492.51</v>
      </c>
      <c r="AC78" s="4">
        <v>328.35</v>
      </c>
      <c r="AF78" s="1" t="s">
        <v>205</v>
      </c>
    </row>
    <row r="79" spans="1:32" hidden="1" x14ac:dyDescent="0.25">
      <c r="A79" s="1" t="s">
        <v>114</v>
      </c>
      <c r="B79" s="1" t="s">
        <v>114</v>
      </c>
      <c r="C79" s="1" t="s">
        <v>114</v>
      </c>
      <c r="D79" s="1" t="s">
        <v>118</v>
      </c>
      <c r="E79" s="3">
        <v>20022</v>
      </c>
      <c r="F79" s="1" t="s">
        <v>35</v>
      </c>
      <c r="G79" s="1" t="s">
        <v>118</v>
      </c>
      <c r="H79" s="4">
        <v>13983.71</v>
      </c>
      <c r="I79" s="1" t="s">
        <v>136</v>
      </c>
      <c r="K79" s="1" t="s">
        <v>39</v>
      </c>
      <c r="N79" s="1" t="s">
        <v>137</v>
      </c>
      <c r="O79" s="1" t="s">
        <v>416</v>
      </c>
      <c r="P79" s="3">
        <v>50</v>
      </c>
      <c r="R79" s="1" t="s">
        <v>417</v>
      </c>
      <c r="S79" s="1" t="s">
        <v>43</v>
      </c>
      <c r="X79" s="1" t="s">
        <v>418</v>
      </c>
      <c r="AB79" s="4">
        <v>0</v>
      </c>
      <c r="AC79" s="4">
        <v>0</v>
      </c>
    </row>
    <row r="80" spans="1:32" hidden="1" x14ac:dyDescent="0.25">
      <c r="A80" s="1" t="s">
        <v>114</v>
      </c>
      <c r="B80" s="1" t="s">
        <v>114</v>
      </c>
      <c r="C80" s="1" t="s">
        <v>114</v>
      </c>
      <c r="D80" s="1" t="s">
        <v>118</v>
      </c>
      <c r="E80" s="3">
        <v>20023</v>
      </c>
      <c r="F80" s="1" t="s">
        <v>35</v>
      </c>
      <c r="G80" s="1" t="s">
        <v>118</v>
      </c>
      <c r="H80" s="4">
        <v>1861.07</v>
      </c>
      <c r="I80" s="1" t="s">
        <v>139</v>
      </c>
      <c r="K80" s="1" t="s">
        <v>39</v>
      </c>
      <c r="N80" s="1" t="s">
        <v>137</v>
      </c>
      <c r="O80" s="1" t="s">
        <v>416</v>
      </c>
      <c r="P80" s="3">
        <v>51</v>
      </c>
      <c r="R80" s="1" t="s">
        <v>419</v>
      </c>
      <c r="S80" s="1" t="s">
        <v>43</v>
      </c>
      <c r="X80" s="1" t="s">
        <v>420</v>
      </c>
      <c r="AB80" s="4">
        <v>0</v>
      </c>
      <c r="AC80" s="4">
        <v>0</v>
      </c>
    </row>
    <row r="81" spans="1:32" hidden="1" x14ac:dyDescent="0.25">
      <c r="A81" s="1" t="s">
        <v>114</v>
      </c>
      <c r="B81" s="1" t="s">
        <v>114</v>
      </c>
      <c r="C81" s="1" t="s">
        <v>114</v>
      </c>
      <c r="D81" s="1" t="s">
        <v>118</v>
      </c>
      <c r="E81" s="3">
        <v>20024</v>
      </c>
      <c r="F81" s="1" t="s">
        <v>35</v>
      </c>
      <c r="G81" s="1" t="s">
        <v>118</v>
      </c>
      <c r="H81" s="4">
        <v>149.83000000000001</v>
      </c>
      <c r="I81" s="1" t="s">
        <v>141</v>
      </c>
      <c r="K81" s="1" t="s">
        <v>39</v>
      </c>
      <c r="N81" s="1" t="s">
        <v>137</v>
      </c>
      <c r="O81" s="1" t="s">
        <v>416</v>
      </c>
      <c r="P81" s="3">
        <v>52</v>
      </c>
      <c r="R81" s="1" t="s">
        <v>421</v>
      </c>
      <c r="S81" s="1" t="s">
        <v>43</v>
      </c>
      <c r="X81" s="1" t="s">
        <v>183</v>
      </c>
      <c r="AB81" s="4">
        <v>0</v>
      </c>
      <c r="AC81" s="4">
        <v>0</v>
      </c>
    </row>
    <row r="82" spans="1:32" hidden="1" x14ac:dyDescent="0.25">
      <c r="A82" s="1" t="s">
        <v>114</v>
      </c>
      <c r="B82" s="1" t="s">
        <v>114</v>
      </c>
      <c r="C82" s="1" t="s">
        <v>114</v>
      </c>
      <c r="D82" s="1" t="s">
        <v>118</v>
      </c>
      <c r="E82" s="3">
        <v>20025</v>
      </c>
      <c r="F82" s="1" t="s">
        <v>35</v>
      </c>
      <c r="G82" s="1" t="s">
        <v>118</v>
      </c>
      <c r="H82" s="4">
        <v>14.67</v>
      </c>
      <c r="I82" s="1" t="s">
        <v>143</v>
      </c>
      <c r="K82" s="1" t="s">
        <v>39</v>
      </c>
      <c r="N82" s="1" t="s">
        <v>137</v>
      </c>
      <c r="O82" s="1" t="s">
        <v>416</v>
      </c>
      <c r="P82" s="3">
        <v>53</v>
      </c>
      <c r="R82" s="1" t="s">
        <v>422</v>
      </c>
      <c r="S82" s="1" t="s">
        <v>43</v>
      </c>
      <c r="X82" s="1" t="s">
        <v>192</v>
      </c>
      <c r="AB82" s="4">
        <v>0</v>
      </c>
      <c r="AC82" s="4">
        <v>0</v>
      </c>
    </row>
    <row r="83" spans="1:32" hidden="1" x14ac:dyDescent="0.25">
      <c r="A83" s="1" t="s">
        <v>114</v>
      </c>
      <c r="B83" s="1" t="s">
        <v>114</v>
      </c>
      <c r="C83" s="1" t="s">
        <v>114</v>
      </c>
      <c r="D83" s="1" t="s">
        <v>118</v>
      </c>
      <c r="E83" s="3">
        <v>20026</v>
      </c>
      <c r="F83" s="1" t="s">
        <v>35</v>
      </c>
      <c r="G83" s="1" t="s">
        <v>118</v>
      </c>
      <c r="H83" s="4">
        <v>19.43</v>
      </c>
      <c r="I83" s="1" t="s">
        <v>136</v>
      </c>
      <c r="K83" s="1" t="s">
        <v>39</v>
      </c>
      <c r="N83" s="1" t="s">
        <v>137</v>
      </c>
      <c r="O83" s="1" t="s">
        <v>416</v>
      </c>
      <c r="P83" s="3">
        <v>54</v>
      </c>
      <c r="R83" s="1" t="s">
        <v>423</v>
      </c>
      <c r="S83" s="1" t="s">
        <v>43</v>
      </c>
      <c r="X83" s="1" t="s">
        <v>192</v>
      </c>
      <c r="AB83" s="4">
        <v>0</v>
      </c>
      <c r="AC83" s="4">
        <v>0</v>
      </c>
    </row>
    <row r="84" spans="1:32" hidden="1" x14ac:dyDescent="0.25">
      <c r="A84" s="1" t="s">
        <v>424</v>
      </c>
      <c r="B84" s="1" t="s">
        <v>424</v>
      </c>
      <c r="C84" s="1" t="s">
        <v>424</v>
      </c>
      <c r="D84" s="1" t="s">
        <v>118</v>
      </c>
      <c r="E84" s="3">
        <v>20032</v>
      </c>
      <c r="F84" s="1" t="s">
        <v>35</v>
      </c>
      <c r="G84" s="1" t="s">
        <v>118</v>
      </c>
      <c r="H84" s="4">
        <v>3723.27</v>
      </c>
      <c r="I84" s="1" t="s">
        <v>149</v>
      </c>
      <c r="K84" s="1" t="s">
        <v>150</v>
      </c>
      <c r="N84" s="1" t="s">
        <v>137</v>
      </c>
      <c r="O84" s="1" t="s">
        <v>416</v>
      </c>
      <c r="P84" s="3">
        <v>61</v>
      </c>
      <c r="R84" s="1" t="s">
        <v>425</v>
      </c>
      <c r="S84" s="1" t="s">
        <v>43</v>
      </c>
      <c r="X84" s="1" t="s">
        <v>41</v>
      </c>
      <c r="AB84" s="4">
        <v>0</v>
      </c>
      <c r="AC84" s="4">
        <v>0</v>
      </c>
    </row>
    <row r="85" spans="1:32" hidden="1" x14ac:dyDescent="0.25">
      <c r="A85" s="1" t="s">
        <v>424</v>
      </c>
      <c r="B85" s="1" t="s">
        <v>424</v>
      </c>
      <c r="C85" s="1" t="s">
        <v>424</v>
      </c>
      <c r="D85" s="1" t="s">
        <v>118</v>
      </c>
      <c r="E85" s="3">
        <v>20033</v>
      </c>
      <c r="F85" s="1" t="s">
        <v>35</v>
      </c>
      <c r="G85" s="1" t="s">
        <v>118</v>
      </c>
      <c r="H85" s="4">
        <v>4990.41</v>
      </c>
      <c r="I85" s="1" t="s">
        <v>146</v>
      </c>
      <c r="K85" s="1" t="s">
        <v>39</v>
      </c>
      <c r="N85" s="1" t="s">
        <v>137</v>
      </c>
      <c r="O85" s="1" t="s">
        <v>416</v>
      </c>
      <c r="P85" s="3">
        <v>62</v>
      </c>
      <c r="R85" s="1" t="s">
        <v>426</v>
      </c>
      <c r="S85" s="1" t="s">
        <v>43</v>
      </c>
      <c r="X85" s="1" t="s">
        <v>41</v>
      </c>
      <c r="AB85" s="4">
        <v>0</v>
      </c>
      <c r="AC85" s="4">
        <v>0</v>
      </c>
    </row>
    <row r="86" spans="1:32" hidden="1" x14ac:dyDescent="0.25">
      <c r="A86" s="1" t="s">
        <v>424</v>
      </c>
      <c r="B86" s="1" t="s">
        <v>424</v>
      </c>
      <c r="C86" s="1" t="s">
        <v>424</v>
      </c>
      <c r="D86" s="1" t="s">
        <v>118</v>
      </c>
      <c r="E86" s="3">
        <v>20034</v>
      </c>
      <c r="F86" s="1" t="s">
        <v>35</v>
      </c>
      <c r="G86" s="1" t="s">
        <v>118</v>
      </c>
      <c r="H86" s="4">
        <v>1017.48</v>
      </c>
      <c r="I86" s="1" t="s">
        <v>146</v>
      </c>
      <c r="K86" s="1" t="s">
        <v>39</v>
      </c>
      <c r="N86" s="1" t="s">
        <v>137</v>
      </c>
      <c r="O86" s="1" t="s">
        <v>416</v>
      </c>
      <c r="P86" s="3">
        <v>63</v>
      </c>
      <c r="R86" s="1" t="s">
        <v>427</v>
      </c>
      <c r="S86" s="1" t="s">
        <v>43</v>
      </c>
      <c r="X86" s="1" t="s">
        <v>41</v>
      </c>
      <c r="AB86" s="4">
        <v>0</v>
      </c>
      <c r="AC86" s="4">
        <v>0</v>
      </c>
    </row>
    <row r="87" spans="1:32" hidden="1" x14ac:dyDescent="0.25">
      <c r="A87" s="1" t="s">
        <v>321</v>
      </c>
      <c r="B87" s="1" t="s">
        <v>321</v>
      </c>
      <c r="C87" s="1" t="s">
        <v>321</v>
      </c>
      <c r="D87" s="1" t="s">
        <v>118</v>
      </c>
      <c r="E87" s="3">
        <v>20035</v>
      </c>
      <c r="F87" s="1" t="s">
        <v>35</v>
      </c>
      <c r="G87" s="1" t="s">
        <v>118</v>
      </c>
      <c r="H87" s="4">
        <v>5878.71</v>
      </c>
      <c r="I87" s="1" t="s">
        <v>146</v>
      </c>
      <c r="K87" s="1" t="s">
        <v>39</v>
      </c>
      <c r="N87" s="1" t="s">
        <v>137</v>
      </c>
      <c r="O87" s="1" t="s">
        <v>416</v>
      </c>
      <c r="P87" s="3">
        <v>67</v>
      </c>
      <c r="R87" s="1" t="s">
        <v>428</v>
      </c>
      <c r="S87" s="1" t="s">
        <v>43</v>
      </c>
      <c r="X87" s="1" t="s">
        <v>124</v>
      </c>
      <c r="AB87" s="4">
        <v>0</v>
      </c>
      <c r="AC87" s="4">
        <v>0</v>
      </c>
    </row>
    <row r="88" spans="1:32" x14ac:dyDescent="0.25">
      <c r="A88" s="1" t="s">
        <v>429</v>
      </c>
      <c r="B88" s="1" t="s">
        <v>334</v>
      </c>
      <c r="C88" s="1" t="s">
        <v>48</v>
      </c>
      <c r="D88" s="1" t="s">
        <v>34</v>
      </c>
      <c r="E88" s="3">
        <v>8</v>
      </c>
      <c r="F88" s="1" t="s">
        <v>35</v>
      </c>
      <c r="G88" s="1" t="s">
        <v>294</v>
      </c>
      <c r="H88" s="4">
        <v>710.51</v>
      </c>
      <c r="I88" s="1" t="s">
        <v>197</v>
      </c>
      <c r="J88" s="1" t="s">
        <v>198</v>
      </c>
      <c r="K88" s="1" t="s">
        <v>199</v>
      </c>
      <c r="L88" s="1" t="s">
        <v>200</v>
      </c>
      <c r="M88" s="1" t="s">
        <v>201</v>
      </c>
      <c r="N88" s="1" t="s">
        <v>40</v>
      </c>
      <c r="O88" s="1" t="s">
        <v>382</v>
      </c>
      <c r="P88" s="3">
        <v>72</v>
      </c>
      <c r="R88" s="1" t="s">
        <v>430</v>
      </c>
      <c r="S88" s="1" t="s">
        <v>43</v>
      </c>
      <c r="T88" s="1" t="s">
        <v>204</v>
      </c>
      <c r="V88" s="1" t="s">
        <v>103</v>
      </c>
      <c r="W88" s="1" t="s">
        <v>104</v>
      </c>
      <c r="X88" s="1" t="s">
        <v>334</v>
      </c>
      <c r="AB88" s="4">
        <v>691.36</v>
      </c>
      <c r="AC88" s="4">
        <v>152.1</v>
      </c>
      <c r="AF88" s="1" t="s">
        <v>205</v>
      </c>
    </row>
    <row r="89" spans="1:32" x14ac:dyDescent="0.25">
      <c r="A89" s="1" t="s">
        <v>431</v>
      </c>
      <c r="B89" s="1" t="s">
        <v>158</v>
      </c>
      <c r="C89" s="1" t="s">
        <v>48</v>
      </c>
      <c r="D89" s="1" t="s">
        <v>34</v>
      </c>
      <c r="E89" s="3">
        <v>31</v>
      </c>
      <c r="F89" s="1" t="s">
        <v>59</v>
      </c>
      <c r="G89" s="1" t="s">
        <v>338</v>
      </c>
      <c r="H89" s="4">
        <v>1400</v>
      </c>
      <c r="I89" s="1" t="s">
        <v>432</v>
      </c>
      <c r="J89" s="1" t="s">
        <v>433</v>
      </c>
      <c r="K89" s="1" t="s">
        <v>120</v>
      </c>
      <c r="N89" s="1" t="s">
        <v>40</v>
      </c>
      <c r="O89" s="1" t="s">
        <v>382</v>
      </c>
      <c r="P89" s="3">
        <v>71</v>
      </c>
      <c r="R89" s="1" t="s">
        <v>434</v>
      </c>
      <c r="S89" s="1" t="s">
        <v>43</v>
      </c>
      <c r="T89" s="1" t="s">
        <v>435</v>
      </c>
      <c r="V89" s="1" t="s">
        <v>103</v>
      </c>
      <c r="W89" s="1" t="s">
        <v>104</v>
      </c>
      <c r="X89" s="1" t="s">
        <v>436</v>
      </c>
      <c r="AB89" s="4">
        <v>1400</v>
      </c>
      <c r="AC89" s="4">
        <v>308</v>
      </c>
      <c r="AF89" s="1" t="s">
        <v>437</v>
      </c>
    </row>
    <row r="90" spans="1:32" x14ac:dyDescent="0.25">
      <c r="A90" s="1" t="s">
        <v>416</v>
      </c>
      <c r="B90" s="1" t="s">
        <v>416</v>
      </c>
      <c r="C90" s="1" t="s">
        <v>416</v>
      </c>
      <c r="D90" s="1" t="s">
        <v>118</v>
      </c>
      <c r="E90" s="3">
        <v>20036</v>
      </c>
      <c r="F90" s="1" t="s">
        <v>35</v>
      </c>
      <c r="G90" s="1" t="s">
        <v>118</v>
      </c>
      <c r="H90" s="4">
        <v>9315</v>
      </c>
      <c r="I90" s="1" t="s">
        <v>438</v>
      </c>
      <c r="J90" s="1" t="s">
        <v>439</v>
      </c>
      <c r="K90" s="1" t="s">
        <v>167</v>
      </c>
      <c r="L90" s="1" t="s">
        <v>200</v>
      </c>
      <c r="M90" s="1" t="s">
        <v>440</v>
      </c>
      <c r="N90" s="1" t="s">
        <v>40</v>
      </c>
      <c r="O90" s="1" t="s">
        <v>382</v>
      </c>
      <c r="P90" s="3">
        <v>70</v>
      </c>
      <c r="R90" s="1" t="s">
        <v>441</v>
      </c>
      <c r="S90" s="1" t="s">
        <v>43</v>
      </c>
      <c r="T90" s="1" t="s">
        <v>442</v>
      </c>
      <c r="X90" s="1" t="s">
        <v>436</v>
      </c>
      <c r="AB90" s="4">
        <v>0</v>
      </c>
      <c r="AC90" s="4">
        <v>0</v>
      </c>
    </row>
    <row r="91" spans="1:32" x14ac:dyDescent="0.25">
      <c r="A91" s="1" t="s">
        <v>443</v>
      </c>
      <c r="B91" s="1" t="s">
        <v>444</v>
      </c>
      <c r="C91" s="1" t="s">
        <v>48</v>
      </c>
      <c r="D91" s="1" t="s">
        <v>34</v>
      </c>
      <c r="E91" s="3">
        <v>7</v>
      </c>
      <c r="F91" s="1" t="s">
        <v>35</v>
      </c>
      <c r="G91" s="1" t="s">
        <v>445</v>
      </c>
      <c r="H91" s="4">
        <v>4939.3999999999996</v>
      </c>
      <c r="I91" s="1" t="s">
        <v>446</v>
      </c>
      <c r="J91" s="1" t="s">
        <v>447</v>
      </c>
      <c r="K91" s="1" t="s">
        <v>39</v>
      </c>
      <c r="L91" s="1" t="s">
        <v>410</v>
      </c>
      <c r="M91" s="1" t="s">
        <v>448</v>
      </c>
      <c r="N91" s="1" t="s">
        <v>40</v>
      </c>
      <c r="O91" s="1" t="s">
        <v>443</v>
      </c>
      <c r="P91" s="3">
        <v>75</v>
      </c>
      <c r="R91" s="1" t="s">
        <v>449</v>
      </c>
      <c r="S91" s="1" t="s">
        <v>43</v>
      </c>
      <c r="V91" s="1" t="s">
        <v>103</v>
      </c>
      <c r="W91" s="1" t="s">
        <v>104</v>
      </c>
      <c r="X91" s="1" t="s">
        <v>444</v>
      </c>
      <c r="AB91" s="4">
        <v>4819.8999999999996</v>
      </c>
      <c r="AC91" s="4">
        <v>949.37</v>
      </c>
      <c r="AF91" s="1" t="s">
        <v>450</v>
      </c>
    </row>
    <row r="92" spans="1:32" x14ac:dyDescent="0.25">
      <c r="A92" s="1" t="s">
        <v>451</v>
      </c>
      <c r="B92" s="1" t="s">
        <v>255</v>
      </c>
      <c r="C92" s="1" t="s">
        <v>48</v>
      </c>
      <c r="D92" s="1" t="s">
        <v>34</v>
      </c>
      <c r="E92" s="3">
        <v>32</v>
      </c>
      <c r="F92" s="1" t="s">
        <v>59</v>
      </c>
      <c r="G92" s="1" t="s">
        <v>452</v>
      </c>
      <c r="H92" s="4">
        <v>724.5</v>
      </c>
      <c r="I92" s="1" t="s">
        <v>82</v>
      </c>
      <c r="J92" s="1" t="s">
        <v>83</v>
      </c>
      <c r="K92" s="1" t="s">
        <v>39</v>
      </c>
      <c r="L92" s="1" t="s">
        <v>72</v>
      </c>
      <c r="M92" s="1" t="s">
        <v>84</v>
      </c>
      <c r="N92" s="1" t="s">
        <v>40</v>
      </c>
      <c r="O92" s="1" t="s">
        <v>443</v>
      </c>
      <c r="P92" s="3">
        <v>74</v>
      </c>
      <c r="R92" s="1" t="s">
        <v>453</v>
      </c>
      <c r="S92" s="1" t="s">
        <v>43</v>
      </c>
      <c r="T92" s="1" t="s">
        <v>86</v>
      </c>
      <c r="V92" s="1" t="s">
        <v>45</v>
      </c>
      <c r="W92" s="1" t="s">
        <v>46</v>
      </c>
      <c r="X92" s="1" t="s">
        <v>436</v>
      </c>
      <c r="AB92" s="4">
        <v>724.5</v>
      </c>
      <c r="AC92" s="4">
        <v>159.38999999999999</v>
      </c>
      <c r="AF92" s="1" t="s">
        <v>88</v>
      </c>
    </row>
    <row r="93" spans="1:32" x14ac:dyDescent="0.25">
      <c r="A93" s="1" t="s">
        <v>454</v>
      </c>
      <c r="B93" s="1" t="s">
        <v>455</v>
      </c>
      <c r="C93" s="1" t="s">
        <v>456</v>
      </c>
      <c r="D93" s="1" t="s">
        <v>34</v>
      </c>
      <c r="E93" s="3">
        <v>355</v>
      </c>
      <c r="F93" s="1" t="s">
        <v>59</v>
      </c>
      <c r="G93" s="1" t="s">
        <v>457</v>
      </c>
      <c r="H93" s="4">
        <v>1588.01</v>
      </c>
      <c r="I93" s="1" t="s">
        <v>458</v>
      </c>
      <c r="J93" s="1" t="s">
        <v>459</v>
      </c>
      <c r="K93" s="1" t="s">
        <v>460</v>
      </c>
      <c r="L93" s="1" t="s">
        <v>200</v>
      </c>
      <c r="M93" s="1" t="s">
        <v>461</v>
      </c>
      <c r="N93" s="1" t="s">
        <v>40</v>
      </c>
      <c r="O93" s="1" t="s">
        <v>443</v>
      </c>
      <c r="P93" s="3">
        <v>76</v>
      </c>
      <c r="R93" s="1" t="s">
        <v>462</v>
      </c>
      <c r="S93" s="1" t="s">
        <v>43</v>
      </c>
      <c r="T93" s="1" t="s">
        <v>463</v>
      </c>
      <c r="V93" s="1" t="s">
        <v>103</v>
      </c>
      <c r="W93" s="1" t="s">
        <v>104</v>
      </c>
      <c r="X93" s="1" t="s">
        <v>456</v>
      </c>
      <c r="AB93" s="4">
        <v>1588.01</v>
      </c>
      <c r="AC93" s="4">
        <v>349.36</v>
      </c>
      <c r="AF93" s="1" t="s">
        <v>244</v>
      </c>
    </row>
    <row r="94" spans="1:32" hidden="1" x14ac:dyDescent="0.25">
      <c r="A94" s="1" t="s">
        <v>416</v>
      </c>
      <c r="B94" s="1" t="s">
        <v>416</v>
      </c>
      <c r="C94" s="1" t="s">
        <v>416</v>
      </c>
      <c r="D94" s="1" t="s">
        <v>118</v>
      </c>
      <c r="E94" s="3">
        <v>20037</v>
      </c>
      <c r="F94" s="1" t="s">
        <v>35</v>
      </c>
      <c r="G94" s="1" t="s">
        <v>118</v>
      </c>
      <c r="H94" s="4">
        <v>5694.01</v>
      </c>
      <c r="I94" s="1" t="s">
        <v>146</v>
      </c>
      <c r="K94" s="1" t="s">
        <v>39</v>
      </c>
      <c r="N94" s="1" t="s">
        <v>331</v>
      </c>
      <c r="O94" s="1" t="s">
        <v>443</v>
      </c>
      <c r="P94" s="3">
        <v>73</v>
      </c>
      <c r="R94" s="1" t="s">
        <v>464</v>
      </c>
      <c r="S94" s="1" t="s">
        <v>43</v>
      </c>
      <c r="X94" s="1" t="s">
        <v>436</v>
      </c>
      <c r="Y94" s="1" t="s">
        <v>465</v>
      </c>
      <c r="AA94" s="1" t="s">
        <v>443</v>
      </c>
      <c r="AB94" s="4">
        <v>0</v>
      </c>
      <c r="AC94" s="4">
        <v>0</v>
      </c>
    </row>
    <row r="95" spans="1:32" hidden="1" x14ac:dyDescent="0.25">
      <c r="A95" s="1" t="s">
        <v>466</v>
      </c>
      <c r="B95" s="1" t="s">
        <v>466</v>
      </c>
      <c r="C95" s="1" t="s">
        <v>466</v>
      </c>
      <c r="D95" s="1" t="s">
        <v>118</v>
      </c>
      <c r="E95" s="3">
        <v>20038</v>
      </c>
      <c r="F95" s="1" t="s">
        <v>35</v>
      </c>
      <c r="G95" s="1" t="s">
        <v>118</v>
      </c>
      <c r="H95" s="4">
        <v>1551.55</v>
      </c>
      <c r="I95" s="1" t="s">
        <v>467</v>
      </c>
      <c r="K95" s="1" t="s">
        <v>468</v>
      </c>
      <c r="N95" s="1" t="s">
        <v>40</v>
      </c>
      <c r="O95" s="1" t="s">
        <v>443</v>
      </c>
      <c r="P95" s="3">
        <v>77</v>
      </c>
      <c r="R95" s="1" t="s">
        <v>469</v>
      </c>
      <c r="S95" s="1" t="s">
        <v>43</v>
      </c>
      <c r="X95" s="1" t="s">
        <v>436</v>
      </c>
      <c r="AB95" s="4">
        <v>0</v>
      </c>
      <c r="AC95" s="4">
        <v>0</v>
      </c>
    </row>
    <row r="96" spans="1:32" hidden="1" x14ac:dyDescent="0.25">
      <c r="A96" s="1" t="s">
        <v>466</v>
      </c>
      <c r="B96" s="1" t="s">
        <v>466</v>
      </c>
      <c r="C96" s="1" t="s">
        <v>466</v>
      </c>
      <c r="D96" s="1" t="s">
        <v>118</v>
      </c>
      <c r="E96" s="3">
        <v>20039</v>
      </c>
      <c r="F96" s="1" t="s">
        <v>35</v>
      </c>
      <c r="G96" s="1" t="s">
        <v>118</v>
      </c>
      <c r="H96" s="4">
        <v>1501.5</v>
      </c>
      <c r="I96" s="1" t="s">
        <v>470</v>
      </c>
      <c r="K96" s="1" t="s">
        <v>471</v>
      </c>
      <c r="N96" s="1" t="s">
        <v>40</v>
      </c>
      <c r="O96" s="1" t="s">
        <v>443</v>
      </c>
      <c r="P96" s="3">
        <v>78</v>
      </c>
      <c r="R96" s="1" t="s">
        <v>472</v>
      </c>
      <c r="S96" s="1" t="s">
        <v>43</v>
      </c>
      <c r="X96" s="1" t="s">
        <v>436</v>
      </c>
      <c r="AB96" s="4">
        <v>0</v>
      </c>
      <c r="AC96" s="4">
        <v>0</v>
      </c>
    </row>
    <row r="97" spans="1:32" x14ac:dyDescent="0.25">
      <c r="A97" s="1" t="s">
        <v>473</v>
      </c>
      <c r="B97" s="1" t="s">
        <v>355</v>
      </c>
      <c r="C97" s="1" t="s">
        <v>382</v>
      </c>
      <c r="D97" s="1" t="s">
        <v>34</v>
      </c>
      <c r="E97" s="3">
        <v>9</v>
      </c>
      <c r="F97" s="1" t="s">
        <v>35</v>
      </c>
      <c r="G97" s="1" t="s">
        <v>474</v>
      </c>
      <c r="H97" s="4">
        <v>684</v>
      </c>
      <c r="I97" s="1" t="s">
        <v>93</v>
      </c>
      <c r="K97" s="1" t="s">
        <v>53</v>
      </c>
      <c r="N97" s="1" t="s">
        <v>40</v>
      </c>
      <c r="O97" s="1" t="s">
        <v>475</v>
      </c>
      <c r="P97" s="3">
        <v>82</v>
      </c>
      <c r="R97" s="1" t="s">
        <v>476</v>
      </c>
      <c r="S97" s="1" t="s">
        <v>43</v>
      </c>
      <c r="V97" s="1" t="s">
        <v>45</v>
      </c>
      <c r="W97" s="1" t="s">
        <v>46</v>
      </c>
      <c r="X97" s="1" t="s">
        <v>355</v>
      </c>
      <c r="AB97" s="4">
        <v>855</v>
      </c>
      <c r="AC97" s="4">
        <v>0</v>
      </c>
      <c r="AF97" s="1" t="s">
        <v>55</v>
      </c>
    </row>
    <row r="98" spans="1:32" x14ac:dyDescent="0.25">
      <c r="A98" s="1" t="s">
        <v>477</v>
      </c>
      <c r="B98" s="1" t="s">
        <v>278</v>
      </c>
      <c r="C98" s="1" t="s">
        <v>48</v>
      </c>
      <c r="D98" s="1" t="s">
        <v>34</v>
      </c>
      <c r="E98" s="3">
        <v>36</v>
      </c>
      <c r="F98" s="1" t="s">
        <v>59</v>
      </c>
      <c r="G98" s="1" t="s">
        <v>478</v>
      </c>
      <c r="H98" s="4">
        <v>1300</v>
      </c>
      <c r="I98" s="1" t="s">
        <v>479</v>
      </c>
      <c r="J98" s="1" t="s">
        <v>480</v>
      </c>
      <c r="K98" s="1" t="s">
        <v>39</v>
      </c>
      <c r="L98" s="1" t="s">
        <v>72</v>
      </c>
      <c r="M98" s="1" t="s">
        <v>481</v>
      </c>
      <c r="N98" s="1" t="s">
        <v>40</v>
      </c>
      <c r="O98" s="1" t="s">
        <v>475</v>
      </c>
      <c r="P98" s="3">
        <v>79</v>
      </c>
      <c r="R98" s="1" t="s">
        <v>482</v>
      </c>
      <c r="S98" s="1" t="s">
        <v>43</v>
      </c>
      <c r="T98" s="1" t="s">
        <v>483</v>
      </c>
      <c r="X98" s="1" t="s">
        <v>278</v>
      </c>
      <c r="AB98" s="4">
        <v>1300</v>
      </c>
      <c r="AC98" s="4">
        <v>286</v>
      </c>
      <c r="AF98" s="1" t="s">
        <v>484</v>
      </c>
    </row>
    <row r="99" spans="1:32" x14ac:dyDescent="0.25">
      <c r="A99" s="1" t="s">
        <v>451</v>
      </c>
      <c r="B99" s="1" t="s">
        <v>57</v>
      </c>
      <c r="C99" s="1" t="s">
        <v>87</v>
      </c>
      <c r="D99" s="1" t="s">
        <v>34</v>
      </c>
      <c r="E99" s="3">
        <v>472</v>
      </c>
      <c r="F99" s="1" t="s">
        <v>59</v>
      </c>
      <c r="G99" s="1" t="s">
        <v>485</v>
      </c>
      <c r="H99" s="4">
        <v>1668.97</v>
      </c>
      <c r="I99" s="1" t="s">
        <v>99</v>
      </c>
      <c r="J99" s="1" t="s">
        <v>100</v>
      </c>
      <c r="K99" s="1" t="s">
        <v>53</v>
      </c>
      <c r="N99" s="1" t="s">
        <v>40</v>
      </c>
      <c r="O99" s="1" t="s">
        <v>475</v>
      </c>
      <c r="P99" s="3">
        <v>80</v>
      </c>
      <c r="R99" s="1" t="s">
        <v>486</v>
      </c>
      <c r="S99" s="1" t="s">
        <v>43</v>
      </c>
      <c r="V99" s="1" t="s">
        <v>103</v>
      </c>
      <c r="W99" s="1" t="s">
        <v>104</v>
      </c>
      <c r="X99" s="1" t="s">
        <v>78</v>
      </c>
      <c r="AB99" s="4">
        <v>1668.97</v>
      </c>
      <c r="AC99" s="4">
        <v>158.94999999999999</v>
      </c>
      <c r="AF99" s="1" t="s">
        <v>113</v>
      </c>
    </row>
    <row r="100" spans="1:32" hidden="1" x14ac:dyDescent="0.25">
      <c r="A100" s="1" t="s">
        <v>443</v>
      </c>
      <c r="B100" s="1" t="s">
        <v>443</v>
      </c>
      <c r="C100" s="1" t="s">
        <v>443</v>
      </c>
      <c r="D100" s="1" t="s">
        <v>118</v>
      </c>
      <c r="E100" s="3">
        <v>20040</v>
      </c>
      <c r="F100" s="1" t="s">
        <v>35</v>
      </c>
      <c r="G100" s="1" t="s">
        <v>118</v>
      </c>
      <c r="H100" s="4">
        <v>107.44</v>
      </c>
      <c r="I100" s="1" t="s">
        <v>487</v>
      </c>
      <c r="K100" s="1" t="s">
        <v>253</v>
      </c>
      <c r="N100" s="1" t="s">
        <v>40</v>
      </c>
      <c r="O100" s="1" t="s">
        <v>475</v>
      </c>
      <c r="P100" s="3">
        <v>81</v>
      </c>
      <c r="R100" s="1" t="s">
        <v>488</v>
      </c>
      <c r="S100" s="1" t="s">
        <v>43</v>
      </c>
      <c r="X100" s="1" t="s">
        <v>278</v>
      </c>
      <c r="AB100" s="4">
        <v>0</v>
      </c>
      <c r="AC100" s="4">
        <v>0</v>
      </c>
    </row>
    <row r="101" spans="1:32" hidden="1" x14ac:dyDescent="0.25">
      <c r="A101" s="1" t="s">
        <v>475</v>
      </c>
      <c r="B101" s="1" t="s">
        <v>475</v>
      </c>
      <c r="C101" s="1" t="s">
        <v>475</v>
      </c>
      <c r="D101" s="1" t="s">
        <v>118</v>
      </c>
      <c r="E101" s="3">
        <v>20041</v>
      </c>
      <c r="F101" s="1" t="s">
        <v>35</v>
      </c>
      <c r="G101" s="1" t="s">
        <v>118</v>
      </c>
      <c r="H101" s="4">
        <v>5694.01</v>
      </c>
      <c r="I101" s="1" t="s">
        <v>328</v>
      </c>
      <c r="J101" s="1" t="s">
        <v>329</v>
      </c>
      <c r="K101" s="1" t="s">
        <v>330</v>
      </c>
      <c r="N101" s="1" t="s">
        <v>331</v>
      </c>
      <c r="O101" s="1" t="s">
        <v>475</v>
      </c>
      <c r="P101" s="3">
        <v>83</v>
      </c>
      <c r="R101" s="1" t="s">
        <v>489</v>
      </c>
      <c r="S101" s="1" t="s">
        <v>43</v>
      </c>
      <c r="X101" s="1" t="s">
        <v>334</v>
      </c>
      <c r="Y101" s="1" t="s">
        <v>465</v>
      </c>
      <c r="AA101" s="1" t="s">
        <v>443</v>
      </c>
      <c r="AB101" s="4">
        <v>0</v>
      </c>
      <c r="AC101" s="4">
        <v>0</v>
      </c>
    </row>
    <row r="102" spans="1:32" x14ac:dyDescent="0.25">
      <c r="A102" s="1" t="s">
        <v>475</v>
      </c>
      <c r="B102" s="1" t="s">
        <v>444</v>
      </c>
      <c r="C102" s="1" t="s">
        <v>48</v>
      </c>
      <c r="D102" s="1" t="s">
        <v>34</v>
      </c>
      <c r="E102" s="3">
        <v>6</v>
      </c>
      <c r="F102" s="1" t="s">
        <v>35</v>
      </c>
      <c r="G102" s="1" t="s">
        <v>490</v>
      </c>
      <c r="H102" s="4">
        <v>1909.44</v>
      </c>
      <c r="I102" s="1" t="s">
        <v>491</v>
      </c>
      <c r="J102" s="1" t="s">
        <v>492</v>
      </c>
      <c r="K102" s="1" t="s">
        <v>468</v>
      </c>
      <c r="N102" s="1" t="s">
        <v>40</v>
      </c>
      <c r="O102" s="1" t="s">
        <v>310</v>
      </c>
      <c r="P102" s="3">
        <v>87</v>
      </c>
      <c r="R102" s="1" t="s">
        <v>493</v>
      </c>
      <c r="S102" s="1" t="s">
        <v>43</v>
      </c>
      <c r="V102" s="1" t="s">
        <v>103</v>
      </c>
      <c r="W102" s="1" t="s">
        <v>104</v>
      </c>
      <c r="X102" s="1" t="s">
        <v>255</v>
      </c>
      <c r="AB102" s="4">
        <v>1872</v>
      </c>
      <c r="AC102" s="4">
        <v>411.84</v>
      </c>
      <c r="AF102" s="1" t="s">
        <v>494</v>
      </c>
    </row>
    <row r="103" spans="1:32" x14ac:dyDescent="0.25">
      <c r="A103" s="1" t="s">
        <v>495</v>
      </c>
      <c r="B103" s="1" t="s">
        <v>163</v>
      </c>
      <c r="C103" s="1" t="s">
        <v>48</v>
      </c>
      <c r="D103" s="1" t="s">
        <v>34</v>
      </c>
      <c r="E103" s="3">
        <v>45</v>
      </c>
      <c r="F103" s="1" t="s">
        <v>59</v>
      </c>
      <c r="G103" s="1" t="s">
        <v>496</v>
      </c>
      <c r="H103" s="4">
        <v>387.6</v>
      </c>
      <c r="I103" s="1" t="s">
        <v>497</v>
      </c>
      <c r="J103" s="1" t="s">
        <v>498</v>
      </c>
      <c r="K103" s="1" t="s">
        <v>499</v>
      </c>
      <c r="N103" s="1" t="s">
        <v>40</v>
      </c>
      <c r="O103" s="1" t="s">
        <v>310</v>
      </c>
      <c r="P103" s="3">
        <v>88</v>
      </c>
      <c r="R103" s="1" t="s">
        <v>500</v>
      </c>
      <c r="S103" s="1" t="s">
        <v>43</v>
      </c>
      <c r="T103" s="1" t="s">
        <v>501</v>
      </c>
      <c r="V103" s="1" t="s">
        <v>45</v>
      </c>
      <c r="W103" s="1" t="s">
        <v>46</v>
      </c>
      <c r="X103" s="1" t="s">
        <v>334</v>
      </c>
      <c r="AB103" s="4">
        <v>387.6</v>
      </c>
      <c r="AC103" s="4">
        <v>38.76</v>
      </c>
      <c r="AF103" s="1" t="s">
        <v>309</v>
      </c>
    </row>
    <row r="104" spans="1:32" x14ac:dyDescent="0.25">
      <c r="A104" s="1" t="s">
        <v>48</v>
      </c>
      <c r="B104" s="1" t="s">
        <v>110</v>
      </c>
      <c r="C104" s="1" t="s">
        <v>502</v>
      </c>
      <c r="D104" s="1" t="s">
        <v>34</v>
      </c>
      <c r="E104" s="3">
        <v>428</v>
      </c>
      <c r="F104" s="1" t="s">
        <v>59</v>
      </c>
      <c r="G104" s="1" t="s">
        <v>503</v>
      </c>
      <c r="H104" s="4">
        <v>342</v>
      </c>
      <c r="I104" s="1" t="s">
        <v>497</v>
      </c>
      <c r="J104" s="1" t="s">
        <v>498</v>
      </c>
      <c r="K104" s="1" t="s">
        <v>499</v>
      </c>
      <c r="N104" s="1" t="s">
        <v>40</v>
      </c>
      <c r="O104" s="1" t="s">
        <v>310</v>
      </c>
      <c r="P104" s="3">
        <v>88</v>
      </c>
      <c r="R104" s="1" t="s">
        <v>504</v>
      </c>
      <c r="S104" s="1" t="s">
        <v>43</v>
      </c>
      <c r="T104" s="1" t="s">
        <v>501</v>
      </c>
      <c r="V104" s="1" t="s">
        <v>45</v>
      </c>
      <c r="W104" s="1" t="s">
        <v>46</v>
      </c>
      <c r="X104" s="1" t="s">
        <v>502</v>
      </c>
      <c r="AB104" s="4">
        <v>342</v>
      </c>
      <c r="AC104" s="4">
        <v>34.200000000000003</v>
      </c>
      <c r="AF104" s="1" t="s">
        <v>309</v>
      </c>
    </row>
    <row r="105" spans="1:32" x14ac:dyDescent="0.25">
      <c r="A105" s="1" t="s">
        <v>48</v>
      </c>
      <c r="B105" s="1" t="s">
        <v>259</v>
      </c>
      <c r="C105" s="1" t="s">
        <v>87</v>
      </c>
      <c r="D105" s="1" t="s">
        <v>34</v>
      </c>
      <c r="E105" s="3">
        <v>473</v>
      </c>
      <c r="F105" s="1" t="s">
        <v>59</v>
      </c>
      <c r="G105" s="1" t="s">
        <v>505</v>
      </c>
      <c r="H105" s="4">
        <v>68.400000000000006</v>
      </c>
      <c r="I105" s="1" t="s">
        <v>497</v>
      </c>
      <c r="J105" s="1" t="s">
        <v>498</v>
      </c>
      <c r="K105" s="1" t="s">
        <v>499</v>
      </c>
      <c r="N105" s="1" t="s">
        <v>40</v>
      </c>
      <c r="O105" s="1" t="s">
        <v>310</v>
      </c>
      <c r="P105" s="3">
        <v>88</v>
      </c>
      <c r="R105" s="1" t="s">
        <v>506</v>
      </c>
      <c r="S105" s="1" t="s">
        <v>43</v>
      </c>
      <c r="T105" s="1" t="s">
        <v>501</v>
      </c>
      <c r="V105" s="1" t="s">
        <v>45</v>
      </c>
      <c r="W105" s="1" t="s">
        <v>46</v>
      </c>
      <c r="X105" s="1" t="s">
        <v>66</v>
      </c>
      <c r="AB105" s="4">
        <v>68.400000000000006</v>
      </c>
      <c r="AC105" s="4">
        <v>6.84</v>
      </c>
      <c r="AF105" s="1" t="s">
        <v>309</v>
      </c>
    </row>
    <row r="106" spans="1:32" x14ac:dyDescent="0.25">
      <c r="A106" s="1" t="s">
        <v>507</v>
      </c>
      <c r="B106" s="1" t="s">
        <v>508</v>
      </c>
      <c r="C106" s="1" t="s">
        <v>172</v>
      </c>
      <c r="D106" s="1" t="s">
        <v>509</v>
      </c>
      <c r="E106" s="3">
        <v>474</v>
      </c>
      <c r="F106" s="1" t="s">
        <v>59</v>
      </c>
      <c r="G106" s="1" t="s">
        <v>510</v>
      </c>
      <c r="H106" s="4">
        <v>-68.400000000000006</v>
      </c>
      <c r="I106" s="1" t="s">
        <v>497</v>
      </c>
      <c r="J106" s="1" t="s">
        <v>498</v>
      </c>
      <c r="K106" s="1" t="s">
        <v>499</v>
      </c>
      <c r="N106" s="1" t="s">
        <v>40</v>
      </c>
      <c r="O106" s="1" t="s">
        <v>310</v>
      </c>
      <c r="P106" s="3">
        <v>88</v>
      </c>
      <c r="R106" s="1" t="s">
        <v>511</v>
      </c>
      <c r="S106" s="1" t="s">
        <v>43</v>
      </c>
      <c r="T106" s="1" t="s">
        <v>501</v>
      </c>
      <c r="V106" s="1" t="s">
        <v>45</v>
      </c>
      <c r="W106" s="1" t="s">
        <v>46</v>
      </c>
      <c r="X106" s="1" t="s">
        <v>172</v>
      </c>
      <c r="AB106" s="4">
        <v>68.400000000000006</v>
      </c>
      <c r="AC106" s="4">
        <v>6.84</v>
      </c>
      <c r="AF106" s="1" t="s">
        <v>309</v>
      </c>
    </row>
    <row r="107" spans="1:32" hidden="1" x14ac:dyDescent="0.25">
      <c r="A107" s="1" t="s">
        <v>512</v>
      </c>
      <c r="B107" s="1" t="s">
        <v>512</v>
      </c>
      <c r="C107" s="1" t="s">
        <v>512</v>
      </c>
      <c r="D107" s="1" t="s">
        <v>118</v>
      </c>
      <c r="E107" s="3">
        <v>20042</v>
      </c>
      <c r="F107" s="1" t="s">
        <v>35</v>
      </c>
      <c r="G107" s="1" t="s">
        <v>118</v>
      </c>
      <c r="H107" s="4">
        <v>60</v>
      </c>
      <c r="I107" s="1" t="s">
        <v>513</v>
      </c>
      <c r="K107" s="1" t="s">
        <v>129</v>
      </c>
      <c r="N107" s="1" t="s">
        <v>514</v>
      </c>
      <c r="O107" s="1" t="s">
        <v>310</v>
      </c>
      <c r="P107" s="3">
        <v>84</v>
      </c>
      <c r="R107" s="1" t="s">
        <v>515</v>
      </c>
      <c r="S107" s="1" t="s">
        <v>43</v>
      </c>
      <c r="X107" s="1" t="s">
        <v>516</v>
      </c>
      <c r="AB107" s="4">
        <v>0</v>
      </c>
      <c r="AC107" s="4">
        <v>0</v>
      </c>
    </row>
    <row r="108" spans="1:32" hidden="1" x14ac:dyDescent="0.25">
      <c r="A108" s="1" t="s">
        <v>512</v>
      </c>
      <c r="B108" s="1" t="s">
        <v>512</v>
      </c>
      <c r="C108" s="1" t="s">
        <v>512</v>
      </c>
      <c r="D108" s="1" t="s">
        <v>118</v>
      </c>
      <c r="E108" s="3">
        <v>20043</v>
      </c>
      <c r="F108" s="1" t="s">
        <v>35</v>
      </c>
      <c r="G108" s="1" t="s">
        <v>118</v>
      </c>
      <c r="H108" s="4">
        <v>1000</v>
      </c>
      <c r="I108" s="1" t="s">
        <v>517</v>
      </c>
      <c r="K108" s="1" t="s">
        <v>518</v>
      </c>
      <c r="N108" s="1" t="s">
        <v>519</v>
      </c>
      <c r="O108" s="1" t="s">
        <v>310</v>
      </c>
      <c r="P108" s="3">
        <v>85</v>
      </c>
      <c r="R108" s="1" t="s">
        <v>520</v>
      </c>
      <c r="S108" s="1" t="s">
        <v>43</v>
      </c>
      <c r="X108" s="1" t="s">
        <v>516</v>
      </c>
      <c r="AB108" s="4">
        <v>0</v>
      </c>
      <c r="AC108" s="4">
        <v>0</v>
      </c>
    </row>
    <row r="109" spans="1:32" hidden="1" x14ac:dyDescent="0.25">
      <c r="A109" s="1" t="s">
        <v>512</v>
      </c>
      <c r="B109" s="1" t="s">
        <v>512</v>
      </c>
      <c r="C109" s="1" t="s">
        <v>512</v>
      </c>
      <c r="D109" s="1" t="s">
        <v>118</v>
      </c>
      <c r="E109" s="3">
        <v>20044</v>
      </c>
      <c r="F109" s="1" t="s">
        <v>35</v>
      </c>
      <c r="G109" s="1" t="s">
        <v>118</v>
      </c>
      <c r="H109" s="4">
        <v>80.319999999999993</v>
      </c>
      <c r="I109" s="1" t="s">
        <v>521</v>
      </c>
      <c r="K109" s="1" t="s">
        <v>522</v>
      </c>
      <c r="L109" s="1" t="s">
        <v>523</v>
      </c>
      <c r="M109" s="1" t="s">
        <v>524</v>
      </c>
      <c r="N109" s="1" t="s">
        <v>40</v>
      </c>
      <c r="O109" s="1" t="s">
        <v>310</v>
      </c>
      <c r="P109" s="3">
        <v>86</v>
      </c>
      <c r="R109" s="1" t="s">
        <v>525</v>
      </c>
      <c r="S109" s="1" t="s">
        <v>43</v>
      </c>
      <c r="X109" s="1" t="s">
        <v>516</v>
      </c>
      <c r="AB109" s="4">
        <v>0</v>
      </c>
      <c r="AC109" s="4">
        <v>0</v>
      </c>
    </row>
    <row r="110" spans="1:32" x14ac:dyDescent="0.25">
      <c r="A110" s="1" t="s">
        <v>526</v>
      </c>
      <c r="B110" s="1" t="s">
        <v>153</v>
      </c>
      <c r="C110" s="1" t="s">
        <v>48</v>
      </c>
      <c r="D110" s="1" t="s">
        <v>34</v>
      </c>
      <c r="E110" s="3">
        <v>24</v>
      </c>
      <c r="F110" s="1" t="s">
        <v>59</v>
      </c>
      <c r="G110" s="1" t="s">
        <v>527</v>
      </c>
      <c r="H110" s="4">
        <v>38620</v>
      </c>
      <c r="I110" s="1" t="s">
        <v>528</v>
      </c>
      <c r="J110" s="1" t="s">
        <v>529</v>
      </c>
      <c r="K110" s="1" t="s">
        <v>530</v>
      </c>
      <c r="L110" s="1" t="s">
        <v>531</v>
      </c>
      <c r="M110" s="1" t="s">
        <v>532</v>
      </c>
      <c r="N110" s="1" t="s">
        <v>40</v>
      </c>
      <c r="O110" s="1" t="s">
        <v>516</v>
      </c>
      <c r="P110" s="3">
        <v>89</v>
      </c>
      <c r="R110" s="1" t="s">
        <v>533</v>
      </c>
      <c r="S110" s="1" t="s">
        <v>43</v>
      </c>
      <c r="T110" s="1" t="s">
        <v>534</v>
      </c>
      <c r="X110" s="1" t="s">
        <v>153</v>
      </c>
      <c r="AB110" s="4">
        <v>38620</v>
      </c>
      <c r="AC110" s="4">
        <v>8496.4</v>
      </c>
      <c r="AF110" s="1" t="s">
        <v>535</v>
      </c>
    </row>
    <row r="111" spans="1:32" x14ac:dyDescent="0.25">
      <c r="A111" s="1" t="s">
        <v>48</v>
      </c>
      <c r="B111" s="1" t="s">
        <v>183</v>
      </c>
      <c r="C111" s="1" t="s">
        <v>50</v>
      </c>
      <c r="D111" s="1" t="s">
        <v>34</v>
      </c>
      <c r="E111" s="3">
        <v>508</v>
      </c>
      <c r="F111" s="1" t="s">
        <v>59</v>
      </c>
      <c r="G111" s="1" t="s">
        <v>536</v>
      </c>
      <c r="H111" s="4">
        <v>-136.38999999999999</v>
      </c>
      <c r="I111" s="1" t="s">
        <v>537</v>
      </c>
      <c r="J111" s="1" t="s">
        <v>100</v>
      </c>
      <c r="K111" s="1" t="s">
        <v>538</v>
      </c>
      <c r="N111" s="1" t="s">
        <v>539</v>
      </c>
      <c r="O111" s="1" t="s">
        <v>540</v>
      </c>
      <c r="R111" s="1" t="s">
        <v>541</v>
      </c>
      <c r="S111" s="1" t="s">
        <v>43</v>
      </c>
      <c r="T111" s="1" t="s">
        <v>542</v>
      </c>
      <c r="V111" s="1" t="s">
        <v>103</v>
      </c>
      <c r="W111" s="1" t="s">
        <v>104</v>
      </c>
      <c r="X111" s="1" t="s">
        <v>543</v>
      </c>
      <c r="AB111" s="4">
        <v>-136.38999999999999</v>
      </c>
      <c r="AC111" s="4">
        <v>1.99</v>
      </c>
      <c r="AF111" s="1" t="s">
        <v>544</v>
      </c>
    </row>
    <row r="112" spans="1:32" hidden="1" x14ac:dyDescent="0.25">
      <c r="A112" s="1" t="s">
        <v>310</v>
      </c>
      <c r="B112" s="1" t="s">
        <v>310</v>
      </c>
      <c r="C112" s="1" t="s">
        <v>310</v>
      </c>
      <c r="D112" s="1" t="s">
        <v>118</v>
      </c>
      <c r="E112" s="3">
        <v>20045</v>
      </c>
      <c r="F112" s="1" t="s">
        <v>35</v>
      </c>
      <c r="G112" s="1" t="s">
        <v>118</v>
      </c>
      <c r="H112" s="4">
        <v>31328.44</v>
      </c>
      <c r="I112" s="1" t="s">
        <v>279</v>
      </c>
      <c r="N112" s="1" t="s">
        <v>280</v>
      </c>
      <c r="O112" s="1" t="s">
        <v>540</v>
      </c>
      <c r="P112" s="3">
        <v>90</v>
      </c>
      <c r="R112" s="1" t="s">
        <v>545</v>
      </c>
      <c r="S112" s="1" t="s">
        <v>43</v>
      </c>
      <c r="X112" s="1" t="s">
        <v>219</v>
      </c>
      <c r="AB112" s="4">
        <v>0</v>
      </c>
      <c r="AC112" s="4">
        <v>0</v>
      </c>
    </row>
    <row r="113" spans="1:32" hidden="1" x14ac:dyDescent="0.25">
      <c r="A113" s="1" t="s">
        <v>310</v>
      </c>
      <c r="B113" s="1" t="s">
        <v>310</v>
      </c>
      <c r="C113" s="1" t="s">
        <v>310</v>
      </c>
      <c r="D113" s="1" t="s">
        <v>118</v>
      </c>
      <c r="E113" s="3">
        <v>20046</v>
      </c>
      <c r="F113" s="1" t="s">
        <v>35</v>
      </c>
      <c r="G113" s="1" t="s">
        <v>118</v>
      </c>
      <c r="H113" s="4">
        <v>770</v>
      </c>
      <c r="I113" s="1" t="s">
        <v>279</v>
      </c>
      <c r="N113" s="1" t="s">
        <v>280</v>
      </c>
      <c r="O113" s="1" t="s">
        <v>540</v>
      </c>
      <c r="P113" s="3">
        <v>90</v>
      </c>
      <c r="R113" s="1" t="s">
        <v>546</v>
      </c>
      <c r="S113" s="1" t="s">
        <v>43</v>
      </c>
      <c r="X113" s="1" t="s">
        <v>91</v>
      </c>
      <c r="AB113" s="4">
        <v>0</v>
      </c>
      <c r="AC113" s="4">
        <v>0</v>
      </c>
    </row>
    <row r="114" spans="1:32" x14ac:dyDescent="0.25">
      <c r="A114" s="1" t="s">
        <v>547</v>
      </c>
      <c r="B114" s="1" t="s">
        <v>548</v>
      </c>
      <c r="C114" s="1" t="s">
        <v>512</v>
      </c>
      <c r="D114" s="1" t="s">
        <v>34</v>
      </c>
      <c r="E114" s="3">
        <v>11</v>
      </c>
      <c r="F114" s="1" t="s">
        <v>35</v>
      </c>
      <c r="G114" s="1" t="s">
        <v>474</v>
      </c>
      <c r="H114" s="4">
        <v>1260</v>
      </c>
      <c r="I114" s="1" t="s">
        <v>52</v>
      </c>
      <c r="K114" s="1" t="s">
        <v>53</v>
      </c>
      <c r="N114" s="1" t="s">
        <v>40</v>
      </c>
      <c r="O114" s="1" t="s">
        <v>451</v>
      </c>
      <c r="P114" s="3">
        <v>94</v>
      </c>
      <c r="R114" s="1" t="s">
        <v>549</v>
      </c>
      <c r="S114" s="1" t="s">
        <v>43</v>
      </c>
      <c r="V114" s="1" t="s">
        <v>45</v>
      </c>
      <c r="W114" s="1" t="s">
        <v>46</v>
      </c>
      <c r="X114" s="1" t="s">
        <v>548</v>
      </c>
      <c r="AB114" s="4">
        <v>1575</v>
      </c>
      <c r="AC114" s="4">
        <v>0</v>
      </c>
      <c r="AF114" s="1" t="s">
        <v>55</v>
      </c>
    </row>
    <row r="115" spans="1:32" x14ac:dyDescent="0.25">
      <c r="A115" s="1" t="s">
        <v>473</v>
      </c>
      <c r="B115" s="1" t="s">
        <v>114</v>
      </c>
      <c r="C115" s="1" t="s">
        <v>512</v>
      </c>
      <c r="D115" s="1" t="s">
        <v>34</v>
      </c>
      <c r="E115" s="3">
        <v>12</v>
      </c>
      <c r="F115" s="1" t="s">
        <v>35</v>
      </c>
      <c r="G115" s="1" t="s">
        <v>550</v>
      </c>
      <c r="H115" s="4">
        <v>983.3</v>
      </c>
      <c r="I115" s="1" t="s">
        <v>551</v>
      </c>
      <c r="J115" s="1" t="s">
        <v>552</v>
      </c>
      <c r="K115" s="1" t="s">
        <v>39</v>
      </c>
      <c r="N115" s="1" t="s">
        <v>40</v>
      </c>
      <c r="O115" s="1" t="s">
        <v>451</v>
      </c>
      <c r="P115" s="3">
        <v>92</v>
      </c>
      <c r="R115" s="1" t="s">
        <v>553</v>
      </c>
      <c r="S115" s="1" t="s">
        <v>43</v>
      </c>
      <c r="T115" s="1" t="s">
        <v>554</v>
      </c>
      <c r="V115" s="1" t="s">
        <v>103</v>
      </c>
      <c r="W115" s="1" t="s">
        <v>104</v>
      </c>
      <c r="X115" s="1" t="s">
        <v>548</v>
      </c>
      <c r="AB115" s="4">
        <v>956.8</v>
      </c>
      <c r="AC115" s="4">
        <v>210.5</v>
      </c>
      <c r="AF115" s="1" t="s">
        <v>405</v>
      </c>
    </row>
    <row r="116" spans="1:32" x14ac:dyDescent="0.25">
      <c r="A116" s="1" t="s">
        <v>451</v>
      </c>
      <c r="B116" s="1" t="s">
        <v>48</v>
      </c>
      <c r="C116" s="1" t="s">
        <v>512</v>
      </c>
      <c r="D116" s="1" t="s">
        <v>34</v>
      </c>
      <c r="E116" s="3">
        <v>49</v>
      </c>
      <c r="F116" s="1" t="s">
        <v>59</v>
      </c>
      <c r="G116" s="1" t="s">
        <v>555</v>
      </c>
      <c r="H116" s="4">
        <v>54</v>
      </c>
      <c r="I116" s="1" t="s">
        <v>174</v>
      </c>
      <c r="J116" s="1" t="s">
        <v>175</v>
      </c>
      <c r="K116" s="1" t="s">
        <v>176</v>
      </c>
      <c r="L116" s="1" t="s">
        <v>177</v>
      </c>
      <c r="M116" s="1" t="s">
        <v>178</v>
      </c>
      <c r="N116" s="1" t="s">
        <v>40</v>
      </c>
      <c r="O116" s="1" t="s">
        <v>451</v>
      </c>
      <c r="P116" s="3">
        <v>93</v>
      </c>
      <c r="R116" s="1" t="s">
        <v>556</v>
      </c>
      <c r="S116" s="1" t="s">
        <v>43</v>
      </c>
      <c r="T116" s="1" t="s">
        <v>180</v>
      </c>
      <c r="V116" s="1" t="s">
        <v>45</v>
      </c>
      <c r="W116" s="1" t="s">
        <v>46</v>
      </c>
      <c r="X116" s="1" t="s">
        <v>355</v>
      </c>
      <c r="AB116" s="4">
        <v>54</v>
      </c>
      <c r="AC116" s="4">
        <v>11.88</v>
      </c>
      <c r="AF116" s="1" t="s">
        <v>182</v>
      </c>
    </row>
    <row r="117" spans="1:32" x14ac:dyDescent="0.25">
      <c r="A117" s="1" t="s">
        <v>48</v>
      </c>
      <c r="B117" s="1" t="s">
        <v>557</v>
      </c>
      <c r="C117" s="1" t="s">
        <v>216</v>
      </c>
      <c r="D117" s="1" t="s">
        <v>34</v>
      </c>
      <c r="E117" s="3">
        <v>453</v>
      </c>
      <c r="F117" s="1" t="s">
        <v>59</v>
      </c>
      <c r="G117" s="1" t="s">
        <v>558</v>
      </c>
      <c r="H117" s="4">
        <v>2200.1</v>
      </c>
      <c r="I117" s="1" t="s">
        <v>559</v>
      </c>
      <c r="J117" s="1" t="s">
        <v>560</v>
      </c>
      <c r="K117" s="1" t="s">
        <v>561</v>
      </c>
      <c r="L117" s="1" t="s">
        <v>72</v>
      </c>
      <c r="M117" s="1" t="s">
        <v>562</v>
      </c>
      <c r="N117" s="1" t="s">
        <v>40</v>
      </c>
      <c r="O117" s="1" t="s">
        <v>451</v>
      </c>
      <c r="P117" s="3">
        <v>95</v>
      </c>
      <c r="R117" s="1" t="s">
        <v>563</v>
      </c>
      <c r="S117" s="1" t="s">
        <v>43</v>
      </c>
      <c r="T117" s="1" t="s">
        <v>564</v>
      </c>
      <c r="V117" s="1" t="s">
        <v>103</v>
      </c>
      <c r="W117" s="1" t="s">
        <v>104</v>
      </c>
      <c r="X117" s="1" t="s">
        <v>216</v>
      </c>
      <c r="AB117" s="4">
        <v>2200.1</v>
      </c>
      <c r="AC117" s="4">
        <v>484.02</v>
      </c>
      <c r="AF117" s="1" t="s">
        <v>565</v>
      </c>
    </row>
    <row r="118" spans="1:32" x14ac:dyDescent="0.25">
      <c r="A118" s="1" t="s">
        <v>451</v>
      </c>
      <c r="B118" s="1" t="s">
        <v>161</v>
      </c>
      <c r="C118" s="1" t="s">
        <v>50</v>
      </c>
      <c r="D118" s="1" t="s">
        <v>34</v>
      </c>
      <c r="E118" s="3">
        <v>492</v>
      </c>
      <c r="F118" s="1" t="s">
        <v>59</v>
      </c>
      <c r="G118" s="1" t="s">
        <v>566</v>
      </c>
      <c r="H118" s="4">
        <v>222.92</v>
      </c>
      <c r="I118" s="1" t="s">
        <v>559</v>
      </c>
      <c r="J118" s="1" t="s">
        <v>560</v>
      </c>
      <c r="K118" s="1" t="s">
        <v>561</v>
      </c>
      <c r="L118" s="1" t="s">
        <v>72</v>
      </c>
      <c r="M118" s="1" t="s">
        <v>562</v>
      </c>
      <c r="N118" s="1" t="s">
        <v>40</v>
      </c>
      <c r="O118" s="1" t="s">
        <v>451</v>
      </c>
      <c r="P118" s="3">
        <v>95</v>
      </c>
      <c r="R118" s="1" t="s">
        <v>567</v>
      </c>
      <c r="S118" s="1" t="s">
        <v>43</v>
      </c>
      <c r="T118" s="1" t="s">
        <v>564</v>
      </c>
      <c r="V118" s="1" t="s">
        <v>76</v>
      </c>
      <c r="W118" s="1" t="s">
        <v>77</v>
      </c>
      <c r="X118" s="1" t="s">
        <v>170</v>
      </c>
      <c r="AB118" s="4">
        <v>222.92</v>
      </c>
      <c r="AC118" s="4">
        <v>49.04</v>
      </c>
      <c r="AF118" s="1" t="s">
        <v>565</v>
      </c>
    </row>
    <row r="119" spans="1:32" x14ac:dyDescent="0.25">
      <c r="A119" s="1" t="s">
        <v>451</v>
      </c>
      <c r="B119" s="1" t="s">
        <v>161</v>
      </c>
      <c r="C119" s="1" t="s">
        <v>50</v>
      </c>
      <c r="D119" s="1" t="s">
        <v>34</v>
      </c>
      <c r="E119" s="3">
        <v>506</v>
      </c>
      <c r="F119" s="1" t="s">
        <v>59</v>
      </c>
      <c r="G119" s="1" t="s">
        <v>568</v>
      </c>
      <c r="H119" s="4">
        <v>894.61</v>
      </c>
      <c r="I119" s="1" t="s">
        <v>559</v>
      </c>
      <c r="J119" s="1" t="s">
        <v>560</v>
      </c>
      <c r="K119" s="1" t="s">
        <v>561</v>
      </c>
      <c r="L119" s="1" t="s">
        <v>72</v>
      </c>
      <c r="M119" s="1" t="s">
        <v>562</v>
      </c>
      <c r="N119" s="1" t="s">
        <v>40</v>
      </c>
      <c r="O119" s="1" t="s">
        <v>451</v>
      </c>
      <c r="P119" s="3">
        <v>95</v>
      </c>
      <c r="R119" s="1" t="s">
        <v>569</v>
      </c>
      <c r="S119" s="1" t="s">
        <v>43</v>
      </c>
      <c r="T119" s="1" t="s">
        <v>564</v>
      </c>
      <c r="V119" s="1" t="s">
        <v>45</v>
      </c>
      <c r="W119" s="1" t="s">
        <v>46</v>
      </c>
      <c r="X119" s="1" t="s">
        <v>183</v>
      </c>
      <c r="AB119" s="4">
        <v>894.61</v>
      </c>
      <c r="AC119" s="4">
        <v>196.81</v>
      </c>
      <c r="AF119" s="1" t="s">
        <v>565</v>
      </c>
    </row>
    <row r="120" spans="1:32" hidden="1" x14ac:dyDescent="0.25">
      <c r="A120" s="1" t="s">
        <v>516</v>
      </c>
      <c r="B120" s="1" t="s">
        <v>516</v>
      </c>
      <c r="C120" s="1" t="s">
        <v>516</v>
      </c>
      <c r="D120" s="1" t="s">
        <v>118</v>
      </c>
      <c r="E120" s="3">
        <v>20047</v>
      </c>
      <c r="F120" s="1" t="s">
        <v>35</v>
      </c>
      <c r="G120" s="1" t="s">
        <v>118</v>
      </c>
      <c r="H120" s="4">
        <v>1551.55</v>
      </c>
      <c r="I120" s="1" t="s">
        <v>570</v>
      </c>
      <c r="K120" s="1" t="s">
        <v>571</v>
      </c>
      <c r="N120" s="1" t="s">
        <v>40</v>
      </c>
      <c r="O120" s="1" t="s">
        <v>451</v>
      </c>
      <c r="P120" s="3">
        <v>91</v>
      </c>
      <c r="R120" s="1" t="s">
        <v>572</v>
      </c>
      <c r="S120" s="1" t="s">
        <v>43</v>
      </c>
      <c r="X120" s="1" t="s">
        <v>424</v>
      </c>
      <c r="AB120" s="4">
        <v>0</v>
      </c>
      <c r="AC120" s="4">
        <v>0</v>
      </c>
    </row>
    <row r="121" spans="1:32" hidden="1" x14ac:dyDescent="0.25">
      <c r="A121" s="1" t="s">
        <v>573</v>
      </c>
      <c r="B121" s="1" t="s">
        <v>573</v>
      </c>
      <c r="C121" s="1" t="s">
        <v>573</v>
      </c>
      <c r="D121" s="1" t="s">
        <v>118</v>
      </c>
      <c r="E121" s="3">
        <v>20048</v>
      </c>
      <c r="F121" s="1" t="s">
        <v>35</v>
      </c>
      <c r="G121" s="1" t="s">
        <v>118</v>
      </c>
      <c r="H121" s="4">
        <v>452</v>
      </c>
      <c r="I121" s="1" t="s">
        <v>328</v>
      </c>
      <c r="J121" s="1" t="s">
        <v>329</v>
      </c>
      <c r="K121" s="1" t="s">
        <v>330</v>
      </c>
      <c r="N121" s="1" t="s">
        <v>331</v>
      </c>
      <c r="O121" s="1" t="s">
        <v>573</v>
      </c>
      <c r="P121" s="3">
        <v>96</v>
      </c>
      <c r="R121" s="1" t="s">
        <v>574</v>
      </c>
      <c r="S121" s="1" t="s">
        <v>43</v>
      </c>
      <c r="X121" s="1" t="s">
        <v>431</v>
      </c>
      <c r="Y121" s="1" t="s">
        <v>575</v>
      </c>
      <c r="AA121" s="1" t="s">
        <v>451</v>
      </c>
      <c r="AB121" s="4">
        <v>0</v>
      </c>
      <c r="AC121" s="4">
        <v>0</v>
      </c>
    </row>
    <row r="122" spans="1:32" x14ac:dyDescent="0.25">
      <c r="A122" s="1" t="s">
        <v>576</v>
      </c>
      <c r="B122" s="1" t="s">
        <v>466</v>
      </c>
      <c r="C122" s="1" t="s">
        <v>540</v>
      </c>
      <c r="D122" s="1" t="s">
        <v>34</v>
      </c>
      <c r="E122" s="3">
        <v>60</v>
      </c>
      <c r="F122" s="1" t="s">
        <v>59</v>
      </c>
      <c r="G122" s="1" t="s">
        <v>577</v>
      </c>
      <c r="H122" s="4">
        <v>5113.04</v>
      </c>
      <c r="I122" s="1" t="s">
        <v>578</v>
      </c>
      <c r="J122" s="1" t="s">
        <v>579</v>
      </c>
      <c r="K122" s="1" t="s">
        <v>580</v>
      </c>
      <c r="N122" s="1" t="s">
        <v>40</v>
      </c>
      <c r="O122" s="1" t="s">
        <v>581</v>
      </c>
      <c r="P122" s="3">
        <v>103</v>
      </c>
      <c r="R122" s="1" t="s">
        <v>582</v>
      </c>
      <c r="S122" s="1" t="s">
        <v>43</v>
      </c>
      <c r="T122" s="1" t="s">
        <v>583</v>
      </c>
      <c r="V122" s="1" t="s">
        <v>103</v>
      </c>
      <c r="W122" s="1" t="s">
        <v>104</v>
      </c>
      <c r="X122" s="1" t="s">
        <v>540</v>
      </c>
      <c r="AB122" s="4">
        <v>5113.04</v>
      </c>
      <c r="AC122" s="4">
        <v>1124.8699999999999</v>
      </c>
      <c r="AF122" s="1" t="s">
        <v>171</v>
      </c>
    </row>
    <row r="123" spans="1:32" x14ac:dyDescent="0.25">
      <c r="A123" s="1" t="s">
        <v>584</v>
      </c>
      <c r="B123" s="1" t="s">
        <v>232</v>
      </c>
      <c r="C123" s="1" t="s">
        <v>50</v>
      </c>
      <c r="D123" s="1" t="s">
        <v>34</v>
      </c>
      <c r="E123" s="3">
        <v>505</v>
      </c>
      <c r="F123" s="1" t="s">
        <v>59</v>
      </c>
      <c r="G123" s="1" t="s">
        <v>585</v>
      </c>
      <c r="H123" s="4">
        <v>394.48</v>
      </c>
      <c r="I123" s="1" t="s">
        <v>99</v>
      </c>
      <c r="J123" s="1" t="s">
        <v>100</v>
      </c>
      <c r="K123" s="1" t="s">
        <v>53</v>
      </c>
      <c r="N123" s="1" t="s">
        <v>40</v>
      </c>
      <c r="O123" s="1" t="s">
        <v>581</v>
      </c>
      <c r="P123" s="3">
        <v>97</v>
      </c>
      <c r="R123" s="1" t="s">
        <v>586</v>
      </c>
      <c r="S123" s="1" t="s">
        <v>43</v>
      </c>
      <c r="T123" s="1" t="s">
        <v>102</v>
      </c>
      <c r="V123" s="1" t="s">
        <v>103</v>
      </c>
      <c r="W123" s="1" t="s">
        <v>104</v>
      </c>
      <c r="X123" s="1" t="s">
        <v>183</v>
      </c>
      <c r="AB123" s="4">
        <v>394.48</v>
      </c>
      <c r="AC123" s="4">
        <v>39.450000000000003</v>
      </c>
      <c r="AF123" s="1" t="s">
        <v>105</v>
      </c>
    </row>
    <row r="124" spans="1:32" hidden="1" x14ac:dyDescent="0.25">
      <c r="A124" s="1" t="s">
        <v>573</v>
      </c>
      <c r="B124" s="1" t="s">
        <v>573</v>
      </c>
      <c r="C124" s="1" t="s">
        <v>573</v>
      </c>
      <c r="D124" s="1" t="s">
        <v>118</v>
      </c>
      <c r="E124" s="3">
        <v>20049</v>
      </c>
      <c r="F124" s="1" t="s">
        <v>35</v>
      </c>
      <c r="G124" s="1" t="s">
        <v>118</v>
      </c>
      <c r="H124" s="4">
        <v>84.07</v>
      </c>
      <c r="I124" s="1" t="s">
        <v>119</v>
      </c>
      <c r="K124" s="1" t="s">
        <v>120</v>
      </c>
      <c r="N124" s="1" t="s">
        <v>40</v>
      </c>
      <c r="O124" s="1" t="s">
        <v>581</v>
      </c>
      <c r="P124" s="3">
        <v>98</v>
      </c>
      <c r="R124" s="1" t="s">
        <v>587</v>
      </c>
      <c r="S124" s="1" t="s">
        <v>43</v>
      </c>
      <c r="X124" s="1" t="s">
        <v>436</v>
      </c>
      <c r="AB124" s="4">
        <v>0</v>
      </c>
      <c r="AC124" s="4">
        <v>0</v>
      </c>
    </row>
    <row r="125" spans="1:32" hidden="1" x14ac:dyDescent="0.25">
      <c r="A125" s="1" t="s">
        <v>573</v>
      </c>
      <c r="B125" s="1" t="s">
        <v>573</v>
      </c>
      <c r="C125" s="1" t="s">
        <v>573</v>
      </c>
      <c r="D125" s="1" t="s">
        <v>118</v>
      </c>
      <c r="E125" s="3">
        <v>20050</v>
      </c>
      <c r="F125" s="1" t="s">
        <v>35</v>
      </c>
      <c r="G125" s="1" t="s">
        <v>118</v>
      </c>
      <c r="H125" s="4">
        <v>22.31</v>
      </c>
      <c r="I125" s="1" t="s">
        <v>122</v>
      </c>
      <c r="K125" s="1" t="s">
        <v>120</v>
      </c>
      <c r="N125" s="1" t="s">
        <v>40</v>
      </c>
      <c r="O125" s="1" t="s">
        <v>581</v>
      </c>
      <c r="P125" s="3">
        <v>99</v>
      </c>
      <c r="R125" s="1" t="s">
        <v>588</v>
      </c>
      <c r="S125" s="1" t="s">
        <v>43</v>
      </c>
      <c r="X125" s="1" t="s">
        <v>436</v>
      </c>
      <c r="AB125" s="4">
        <v>0</v>
      </c>
      <c r="AC125" s="4">
        <v>0</v>
      </c>
    </row>
    <row r="126" spans="1:32" hidden="1" x14ac:dyDescent="0.25">
      <c r="A126" s="1" t="s">
        <v>573</v>
      </c>
      <c r="B126" s="1" t="s">
        <v>573</v>
      </c>
      <c r="C126" s="1" t="s">
        <v>573</v>
      </c>
      <c r="D126" s="1" t="s">
        <v>118</v>
      </c>
      <c r="E126" s="3">
        <v>20051</v>
      </c>
      <c r="F126" s="1" t="s">
        <v>35</v>
      </c>
      <c r="G126" s="1" t="s">
        <v>118</v>
      </c>
      <c r="H126" s="4">
        <v>30.52</v>
      </c>
      <c r="I126" s="1" t="s">
        <v>125</v>
      </c>
      <c r="K126" s="1" t="s">
        <v>126</v>
      </c>
      <c r="N126" s="1" t="s">
        <v>40</v>
      </c>
      <c r="O126" s="1" t="s">
        <v>581</v>
      </c>
      <c r="P126" s="3">
        <v>100</v>
      </c>
      <c r="R126" s="1" t="s">
        <v>589</v>
      </c>
      <c r="S126" s="1" t="s">
        <v>43</v>
      </c>
      <c r="X126" s="1" t="s">
        <v>436</v>
      </c>
      <c r="AB126" s="4">
        <v>0</v>
      </c>
      <c r="AC126" s="4">
        <v>0</v>
      </c>
    </row>
    <row r="127" spans="1:32" hidden="1" x14ac:dyDescent="0.25">
      <c r="A127" s="1" t="s">
        <v>573</v>
      </c>
      <c r="B127" s="1" t="s">
        <v>573</v>
      </c>
      <c r="C127" s="1" t="s">
        <v>573</v>
      </c>
      <c r="D127" s="1" t="s">
        <v>118</v>
      </c>
      <c r="E127" s="3">
        <v>20052</v>
      </c>
      <c r="F127" s="1" t="s">
        <v>35</v>
      </c>
      <c r="G127" s="1" t="s">
        <v>118</v>
      </c>
      <c r="H127" s="4">
        <v>9</v>
      </c>
      <c r="I127" s="1" t="s">
        <v>128</v>
      </c>
      <c r="K127" s="1" t="s">
        <v>129</v>
      </c>
      <c r="N127" s="1" t="s">
        <v>40</v>
      </c>
      <c r="O127" s="1" t="s">
        <v>581</v>
      </c>
      <c r="P127" s="3">
        <v>101</v>
      </c>
      <c r="R127" s="1" t="s">
        <v>589</v>
      </c>
      <c r="S127" s="1" t="s">
        <v>43</v>
      </c>
      <c r="X127" s="1" t="s">
        <v>278</v>
      </c>
      <c r="AB127" s="4">
        <v>0</v>
      </c>
      <c r="AC127" s="4">
        <v>0</v>
      </c>
    </row>
    <row r="128" spans="1:32" hidden="1" x14ac:dyDescent="0.25">
      <c r="A128" s="1" t="s">
        <v>573</v>
      </c>
      <c r="B128" s="1" t="s">
        <v>573</v>
      </c>
      <c r="C128" s="1" t="s">
        <v>573</v>
      </c>
      <c r="D128" s="1" t="s">
        <v>118</v>
      </c>
      <c r="E128" s="3">
        <v>20053</v>
      </c>
      <c r="F128" s="1" t="s">
        <v>35</v>
      </c>
      <c r="G128" s="1" t="s">
        <v>118</v>
      </c>
      <c r="H128" s="4">
        <v>260.58</v>
      </c>
      <c r="I128" s="1" t="s">
        <v>130</v>
      </c>
      <c r="K128" s="1" t="s">
        <v>129</v>
      </c>
      <c r="L128" s="1" t="s">
        <v>131</v>
      </c>
      <c r="M128" s="1" t="s">
        <v>132</v>
      </c>
      <c r="N128" s="1" t="s">
        <v>40</v>
      </c>
      <c r="O128" s="1" t="s">
        <v>581</v>
      </c>
      <c r="P128" s="3">
        <v>102</v>
      </c>
      <c r="R128" s="1" t="s">
        <v>590</v>
      </c>
      <c r="S128" s="1" t="s">
        <v>43</v>
      </c>
      <c r="X128" s="1" t="s">
        <v>591</v>
      </c>
      <c r="AB128" s="4">
        <v>0</v>
      </c>
      <c r="AC128" s="4">
        <v>0</v>
      </c>
    </row>
    <row r="129" spans="1:32" x14ac:dyDescent="0.25">
      <c r="A129" s="1" t="s">
        <v>547</v>
      </c>
      <c r="B129" s="1" t="s">
        <v>548</v>
      </c>
      <c r="C129" s="1" t="s">
        <v>512</v>
      </c>
      <c r="D129" s="1" t="s">
        <v>34</v>
      </c>
      <c r="E129" s="3">
        <v>13</v>
      </c>
      <c r="F129" s="1" t="s">
        <v>35</v>
      </c>
      <c r="G129" s="1" t="s">
        <v>592</v>
      </c>
      <c r="H129" s="4">
        <v>2012.63</v>
      </c>
      <c r="I129" s="1" t="s">
        <v>284</v>
      </c>
      <c r="J129" s="1" t="s">
        <v>285</v>
      </c>
      <c r="K129" s="1" t="s">
        <v>286</v>
      </c>
      <c r="N129" s="1" t="s">
        <v>40</v>
      </c>
      <c r="O129" s="1" t="s">
        <v>593</v>
      </c>
      <c r="P129" s="3">
        <v>116</v>
      </c>
      <c r="R129" s="1" t="s">
        <v>476</v>
      </c>
      <c r="S129" s="1" t="s">
        <v>43</v>
      </c>
      <c r="V129" s="1" t="s">
        <v>45</v>
      </c>
      <c r="W129" s="1" t="s">
        <v>46</v>
      </c>
      <c r="X129" s="1" t="s">
        <v>231</v>
      </c>
      <c r="AB129" s="4">
        <v>2012.63</v>
      </c>
      <c r="AC129" s="4">
        <v>0</v>
      </c>
      <c r="AF129" s="1" t="s">
        <v>55</v>
      </c>
    </row>
    <row r="130" spans="1:32" x14ac:dyDescent="0.25">
      <c r="A130" s="1" t="s">
        <v>495</v>
      </c>
      <c r="B130" s="1" t="s">
        <v>163</v>
      </c>
      <c r="C130" s="1" t="s">
        <v>48</v>
      </c>
      <c r="D130" s="1" t="s">
        <v>34</v>
      </c>
      <c r="E130" s="3">
        <v>43</v>
      </c>
      <c r="F130" s="1" t="s">
        <v>59</v>
      </c>
      <c r="G130" s="1" t="s">
        <v>594</v>
      </c>
      <c r="H130" s="4">
        <v>75.16</v>
      </c>
      <c r="I130" s="1" t="s">
        <v>537</v>
      </c>
      <c r="J130" s="1" t="s">
        <v>100</v>
      </c>
      <c r="K130" s="1" t="s">
        <v>538</v>
      </c>
      <c r="N130" s="1" t="s">
        <v>40</v>
      </c>
      <c r="O130" s="1" t="s">
        <v>593</v>
      </c>
      <c r="P130" s="3">
        <v>115</v>
      </c>
      <c r="R130" s="1" t="s">
        <v>595</v>
      </c>
      <c r="S130" s="1" t="s">
        <v>43</v>
      </c>
      <c r="T130" s="1" t="s">
        <v>542</v>
      </c>
      <c r="V130" s="1" t="s">
        <v>103</v>
      </c>
      <c r="W130" s="1" t="s">
        <v>104</v>
      </c>
      <c r="X130" s="1" t="s">
        <v>334</v>
      </c>
      <c r="AB130" s="4">
        <v>75.16</v>
      </c>
      <c r="AC130" s="4">
        <v>3.76</v>
      </c>
      <c r="AF130" s="1" t="s">
        <v>544</v>
      </c>
    </row>
    <row r="131" spans="1:32" x14ac:dyDescent="0.25">
      <c r="A131" s="1" t="s">
        <v>451</v>
      </c>
      <c r="B131" s="1" t="s">
        <v>48</v>
      </c>
      <c r="C131" s="1" t="s">
        <v>512</v>
      </c>
      <c r="D131" s="1" t="s">
        <v>34</v>
      </c>
      <c r="E131" s="3">
        <v>55</v>
      </c>
      <c r="F131" s="1" t="s">
        <v>59</v>
      </c>
      <c r="G131" s="1" t="s">
        <v>596</v>
      </c>
      <c r="H131" s="4">
        <v>242</v>
      </c>
      <c r="I131" s="1" t="s">
        <v>302</v>
      </c>
      <c r="J131" s="1" t="s">
        <v>303</v>
      </c>
      <c r="K131" s="1" t="s">
        <v>304</v>
      </c>
      <c r="L131" s="1" t="s">
        <v>200</v>
      </c>
      <c r="M131" s="1" t="s">
        <v>305</v>
      </c>
      <c r="N131" s="1" t="s">
        <v>40</v>
      </c>
      <c r="O131" s="1" t="s">
        <v>593</v>
      </c>
      <c r="P131" s="3">
        <v>112</v>
      </c>
      <c r="R131" s="1" t="s">
        <v>597</v>
      </c>
      <c r="S131" s="1" t="s">
        <v>43</v>
      </c>
      <c r="T131" s="1" t="s">
        <v>307</v>
      </c>
      <c r="V131" s="1" t="s">
        <v>45</v>
      </c>
      <c r="W131" s="1" t="s">
        <v>46</v>
      </c>
      <c r="X131" s="1" t="s">
        <v>231</v>
      </c>
      <c r="AB131" s="4">
        <v>242</v>
      </c>
      <c r="AC131" s="4">
        <v>9.68</v>
      </c>
      <c r="AF131" s="1" t="s">
        <v>309</v>
      </c>
    </row>
    <row r="132" spans="1:32" x14ac:dyDescent="0.25">
      <c r="A132" s="1" t="s">
        <v>598</v>
      </c>
      <c r="B132" s="1" t="s">
        <v>247</v>
      </c>
      <c r="C132" s="1" t="s">
        <v>50</v>
      </c>
      <c r="D132" s="1" t="s">
        <v>34</v>
      </c>
      <c r="E132" s="3">
        <v>513</v>
      </c>
      <c r="F132" s="1" t="s">
        <v>59</v>
      </c>
      <c r="G132" s="1" t="s">
        <v>599</v>
      </c>
      <c r="H132" s="4">
        <v>23.52</v>
      </c>
      <c r="I132" s="1" t="s">
        <v>99</v>
      </c>
      <c r="J132" s="1" t="s">
        <v>100</v>
      </c>
      <c r="K132" s="1" t="s">
        <v>53</v>
      </c>
      <c r="N132" s="1" t="s">
        <v>40</v>
      </c>
      <c r="O132" s="1" t="s">
        <v>593</v>
      </c>
      <c r="P132" s="3">
        <v>113</v>
      </c>
      <c r="R132" s="1" t="s">
        <v>600</v>
      </c>
      <c r="S132" s="1" t="s">
        <v>43</v>
      </c>
      <c r="T132" s="1" t="s">
        <v>102</v>
      </c>
      <c r="V132" s="1" t="s">
        <v>103</v>
      </c>
      <c r="W132" s="1" t="s">
        <v>104</v>
      </c>
      <c r="X132" s="1" t="s">
        <v>348</v>
      </c>
      <c r="AB132" s="4">
        <v>23.52</v>
      </c>
      <c r="AC132" s="4">
        <v>2.35</v>
      </c>
      <c r="AF132" s="1" t="s">
        <v>105</v>
      </c>
    </row>
    <row r="133" spans="1:32" x14ac:dyDescent="0.25">
      <c r="A133" s="1" t="s">
        <v>598</v>
      </c>
      <c r="B133" s="1" t="s">
        <v>247</v>
      </c>
      <c r="C133" s="1" t="s">
        <v>50</v>
      </c>
      <c r="D133" s="1" t="s">
        <v>34</v>
      </c>
      <c r="E133" s="3">
        <v>514</v>
      </c>
      <c r="F133" s="1" t="s">
        <v>59</v>
      </c>
      <c r="G133" s="1" t="s">
        <v>601</v>
      </c>
      <c r="H133" s="4">
        <v>5.84</v>
      </c>
      <c r="I133" s="1" t="s">
        <v>99</v>
      </c>
      <c r="J133" s="1" t="s">
        <v>100</v>
      </c>
      <c r="K133" s="1" t="s">
        <v>53</v>
      </c>
      <c r="N133" s="1" t="s">
        <v>40</v>
      </c>
      <c r="O133" s="1" t="s">
        <v>593</v>
      </c>
      <c r="P133" s="3">
        <v>114</v>
      </c>
      <c r="R133" s="1" t="s">
        <v>602</v>
      </c>
      <c r="S133" s="1" t="s">
        <v>43</v>
      </c>
      <c r="T133" s="1" t="s">
        <v>102</v>
      </c>
      <c r="V133" s="1" t="s">
        <v>103</v>
      </c>
      <c r="W133" s="1" t="s">
        <v>104</v>
      </c>
      <c r="X133" s="1" t="s">
        <v>348</v>
      </c>
      <c r="AB133" s="4">
        <v>5.84</v>
      </c>
      <c r="AC133" s="4">
        <v>0.57999999999999996</v>
      </c>
      <c r="AF133" s="1" t="s">
        <v>105</v>
      </c>
    </row>
    <row r="134" spans="1:32" x14ac:dyDescent="0.25">
      <c r="A134" s="1" t="s">
        <v>431</v>
      </c>
      <c r="B134" s="1" t="s">
        <v>158</v>
      </c>
      <c r="C134" s="1" t="s">
        <v>48</v>
      </c>
      <c r="D134" s="1" t="s">
        <v>34</v>
      </c>
      <c r="E134" s="3">
        <v>27</v>
      </c>
      <c r="F134" s="1" t="s">
        <v>59</v>
      </c>
      <c r="G134" s="1" t="s">
        <v>603</v>
      </c>
      <c r="H134" s="4">
        <v>7178.53</v>
      </c>
      <c r="I134" s="1" t="s">
        <v>604</v>
      </c>
      <c r="J134" s="1" t="s">
        <v>605</v>
      </c>
      <c r="K134" s="1" t="s">
        <v>53</v>
      </c>
      <c r="L134" s="1" t="s">
        <v>200</v>
      </c>
      <c r="M134" s="1" t="s">
        <v>606</v>
      </c>
      <c r="N134" s="1" t="s">
        <v>40</v>
      </c>
      <c r="O134" s="1" t="s">
        <v>607</v>
      </c>
      <c r="P134" s="3">
        <v>117</v>
      </c>
      <c r="R134" s="1" t="s">
        <v>608</v>
      </c>
      <c r="S134" s="1" t="s">
        <v>43</v>
      </c>
      <c r="T134" s="1" t="s">
        <v>609</v>
      </c>
      <c r="V134" s="1" t="s">
        <v>103</v>
      </c>
      <c r="W134" s="1" t="s">
        <v>104</v>
      </c>
      <c r="X134" s="1" t="s">
        <v>278</v>
      </c>
      <c r="AB134" s="4">
        <v>7178.53</v>
      </c>
      <c r="AC134" s="4">
        <v>1579.28</v>
      </c>
      <c r="AF134" s="1" t="s">
        <v>610</v>
      </c>
    </row>
    <row r="135" spans="1:32" x14ac:dyDescent="0.25">
      <c r="A135" s="1" t="s">
        <v>431</v>
      </c>
      <c r="B135" s="1" t="s">
        <v>158</v>
      </c>
      <c r="C135" s="1" t="s">
        <v>48</v>
      </c>
      <c r="D135" s="1" t="s">
        <v>34</v>
      </c>
      <c r="E135" s="3">
        <v>28</v>
      </c>
      <c r="F135" s="1" t="s">
        <v>59</v>
      </c>
      <c r="G135" s="1" t="s">
        <v>611</v>
      </c>
      <c r="H135" s="4">
        <v>329.06</v>
      </c>
      <c r="I135" s="1" t="s">
        <v>604</v>
      </c>
      <c r="J135" s="1" t="s">
        <v>605</v>
      </c>
      <c r="K135" s="1" t="s">
        <v>53</v>
      </c>
      <c r="L135" s="1" t="s">
        <v>200</v>
      </c>
      <c r="M135" s="1" t="s">
        <v>606</v>
      </c>
      <c r="N135" s="1" t="s">
        <v>40</v>
      </c>
      <c r="O135" s="1" t="s">
        <v>607</v>
      </c>
      <c r="P135" s="3">
        <v>117</v>
      </c>
      <c r="R135" s="1" t="s">
        <v>612</v>
      </c>
      <c r="S135" s="1" t="s">
        <v>43</v>
      </c>
      <c r="T135" s="1" t="s">
        <v>609</v>
      </c>
      <c r="V135" s="1" t="s">
        <v>103</v>
      </c>
      <c r="W135" s="1" t="s">
        <v>104</v>
      </c>
      <c r="X135" s="1" t="s">
        <v>278</v>
      </c>
      <c r="AB135" s="4">
        <v>329.06</v>
      </c>
      <c r="AC135" s="4">
        <v>72.39</v>
      </c>
      <c r="AF135" s="1" t="s">
        <v>610</v>
      </c>
    </row>
    <row r="136" spans="1:32" x14ac:dyDescent="0.25">
      <c r="A136" s="1" t="s">
        <v>431</v>
      </c>
      <c r="B136" s="1" t="s">
        <v>158</v>
      </c>
      <c r="C136" s="1" t="s">
        <v>48</v>
      </c>
      <c r="D136" s="1" t="s">
        <v>34</v>
      </c>
      <c r="E136" s="3">
        <v>29</v>
      </c>
      <c r="F136" s="1" t="s">
        <v>59</v>
      </c>
      <c r="G136" s="1" t="s">
        <v>613</v>
      </c>
      <c r="H136" s="4">
        <v>127.5</v>
      </c>
      <c r="I136" s="1" t="s">
        <v>604</v>
      </c>
      <c r="J136" s="1" t="s">
        <v>605</v>
      </c>
      <c r="K136" s="1" t="s">
        <v>53</v>
      </c>
      <c r="L136" s="1" t="s">
        <v>200</v>
      </c>
      <c r="M136" s="1" t="s">
        <v>606</v>
      </c>
      <c r="N136" s="1" t="s">
        <v>40</v>
      </c>
      <c r="O136" s="1" t="s">
        <v>607</v>
      </c>
      <c r="P136" s="3">
        <v>117</v>
      </c>
      <c r="R136" s="1" t="s">
        <v>614</v>
      </c>
      <c r="S136" s="1" t="s">
        <v>43</v>
      </c>
      <c r="T136" s="1" t="s">
        <v>609</v>
      </c>
      <c r="V136" s="1" t="s">
        <v>76</v>
      </c>
      <c r="W136" s="1" t="s">
        <v>77</v>
      </c>
      <c r="X136" s="1" t="s">
        <v>278</v>
      </c>
      <c r="AB136" s="4">
        <v>127.5</v>
      </c>
      <c r="AC136" s="4">
        <v>28.05</v>
      </c>
      <c r="AF136" s="1" t="s">
        <v>610</v>
      </c>
    </row>
    <row r="137" spans="1:32" x14ac:dyDescent="0.25">
      <c r="A137" s="1" t="s">
        <v>431</v>
      </c>
      <c r="B137" s="1" t="s">
        <v>158</v>
      </c>
      <c r="C137" s="1" t="s">
        <v>48</v>
      </c>
      <c r="D137" s="1" t="s">
        <v>34</v>
      </c>
      <c r="E137" s="3">
        <v>30</v>
      </c>
      <c r="F137" s="1" t="s">
        <v>59</v>
      </c>
      <c r="G137" s="1" t="s">
        <v>615</v>
      </c>
      <c r="H137" s="4">
        <v>25.5</v>
      </c>
      <c r="I137" s="1" t="s">
        <v>604</v>
      </c>
      <c r="J137" s="1" t="s">
        <v>605</v>
      </c>
      <c r="K137" s="1" t="s">
        <v>53</v>
      </c>
      <c r="L137" s="1" t="s">
        <v>200</v>
      </c>
      <c r="M137" s="1" t="s">
        <v>606</v>
      </c>
      <c r="N137" s="1" t="s">
        <v>40</v>
      </c>
      <c r="O137" s="1" t="s">
        <v>607</v>
      </c>
      <c r="P137" s="3">
        <v>117</v>
      </c>
      <c r="R137" s="1" t="s">
        <v>616</v>
      </c>
      <c r="S137" s="1" t="s">
        <v>43</v>
      </c>
      <c r="T137" s="1" t="s">
        <v>609</v>
      </c>
      <c r="V137" s="1" t="s">
        <v>76</v>
      </c>
      <c r="W137" s="1" t="s">
        <v>77</v>
      </c>
      <c r="X137" s="1" t="s">
        <v>278</v>
      </c>
      <c r="AB137" s="4">
        <v>25.5</v>
      </c>
      <c r="AC137" s="4">
        <v>5.61</v>
      </c>
      <c r="AF137" s="1" t="s">
        <v>610</v>
      </c>
    </row>
    <row r="138" spans="1:32" x14ac:dyDescent="0.25">
      <c r="A138" s="1" t="s">
        <v>80</v>
      </c>
      <c r="B138" s="1" t="s">
        <v>172</v>
      </c>
      <c r="C138" s="1" t="s">
        <v>50</v>
      </c>
      <c r="D138" s="1" t="s">
        <v>34</v>
      </c>
      <c r="E138" s="3">
        <v>493</v>
      </c>
      <c r="F138" s="1" t="s">
        <v>59</v>
      </c>
      <c r="G138" s="1" t="s">
        <v>617</v>
      </c>
      <c r="H138" s="4">
        <v>7178.53</v>
      </c>
      <c r="I138" s="1" t="s">
        <v>604</v>
      </c>
      <c r="J138" s="1" t="s">
        <v>605</v>
      </c>
      <c r="K138" s="1" t="s">
        <v>53</v>
      </c>
      <c r="L138" s="1" t="s">
        <v>200</v>
      </c>
      <c r="M138" s="1" t="s">
        <v>606</v>
      </c>
      <c r="N138" s="1" t="s">
        <v>40</v>
      </c>
      <c r="O138" s="1" t="s">
        <v>607</v>
      </c>
      <c r="P138" s="3">
        <v>117</v>
      </c>
      <c r="R138" s="1" t="s">
        <v>618</v>
      </c>
      <c r="S138" s="1" t="s">
        <v>43</v>
      </c>
      <c r="T138" s="1" t="s">
        <v>609</v>
      </c>
      <c r="V138" s="1" t="s">
        <v>103</v>
      </c>
      <c r="W138" s="1" t="s">
        <v>104</v>
      </c>
      <c r="X138" s="1" t="s">
        <v>183</v>
      </c>
      <c r="AB138" s="4">
        <v>7178.53</v>
      </c>
      <c r="AC138" s="4">
        <v>1579.28</v>
      </c>
      <c r="AF138" s="1" t="s">
        <v>610</v>
      </c>
    </row>
    <row r="139" spans="1:32" x14ac:dyDescent="0.25">
      <c r="A139" s="1" t="s">
        <v>80</v>
      </c>
      <c r="B139" s="1" t="s">
        <v>172</v>
      </c>
      <c r="C139" s="1" t="s">
        <v>50</v>
      </c>
      <c r="D139" s="1" t="s">
        <v>34</v>
      </c>
      <c r="E139" s="3">
        <v>494</v>
      </c>
      <c r="F139" s="1" t="s">
        <v>59</v>
      </c>
      <c r="G139" s="1" t="s">
        <v>619</v>
      </c>
      <c r="H139" s="4">
        <v>7178.53</v>
      </c>
      <c r="I139" s="1" t="s">
        <v>604</v>
      </c>
      <c r="J139" s="1" t="s">
        <v>605</v>
      </c>
      <c r="K139" s="1" t="s">
        <v>53</v>
      </c>
      <c r="L139" s="1" t="s">
        <v>200</v>
      </c>
      <c r="M139" s="1" t="s">
        <v>606</v>
      </c>
      <c r="N139" s="1" t="s">
        <v>40</v>
      </c>
      <c r="O139" s="1" t="s">
        <v>607</v>
      </c>
      <c r="P139" s="3">
        <v>117</v>
      </c>
      <c r="R139" s="1" t="s">
        <v>620</v>
      </c>
      <c r="S139" s="1" t="s">
        <v>43</v>
      </c>
      <c r="T139" s="1" t="s">
        <v>609</v>
      </c>
      <c r="V139" s="1" t="s">
        <v>103</v>
      </c>
      <c r="W139" s="1" t="s">
        <v>104</v>
      </c>
      <c r="X139" s="1" t="s">
        <v>183</v>
      </c>
      <c r="AB139" s="4">
        <v>7178.53</v>
      </c>
      <c r="AC139" s="4">
        <v>1579.28</v>
      </c>
      <c r="AF139" s="1" t="s">
        <v>610</v>
      </c>
    </row>
    <row r="140" spans="1:32" x14ac:dyDescent="0.25">
      <c r="A140" s="1" t="s">
        <v>80</v>
      </c>
      <c r="B140" s="1" t="s">
        <v>172</v>
      </c>
      <c r="C140" s="1" t="s">
        <v>50</v>
      </c>
      <c r="D140" s="1" t="s">
        <v>34</v>
      </c>
      <c r="E140" s="3">
        <v>495</v>
      </c>
      <c r="F140" s="1" t="s">
        <v>59</v>
      </c>
      <c r="G140" s="1" t="s">
        <v>621</v>
      </c>
      <c r="H140" s="4">
        <v>7178.53</v>
      </c>
      <c r="I140" s="1" t="s">
        <v>604</v>
      </c>
      <c r="J140" s="1" t="s">
        <v>605</v>
      </c>
      <c r="K140" s="1" t="s">
        <v>53</v>
      </c>
      <c r="L140" s="1" t="s">
        <v>200</v>
      </c>
      <c r="M140" s="1" t="s">
        <v>606</v>
      </c>
      <c r="N140" s="1" t="s">
        <v>40</v>
      </c>
      <c r="O140" s="1" t="s">
        <v>607</v>
      </c>
      <c r="P140" s="3">
        <v>117</v>
      </c>
      <c r="R140" s="1" t="s">
        <v>622</v>
      </c>
      <c r="S140" s="1" t="s">
        <v>43</v>
      </c>
      <c r="T140" s="1" t="s">
        <v>609</v>
      </c>
      <c r="V140" s="1" t="s">
        <v>103</v>
      </c>
      <c r="W140" s="1" t="s">
        <v>104</v>
      </c>
      <c r="X140" s="1" t="s">
        <v>183</v>
      </c>
      <c r="AB140" s="4">
        <v>7178.53</v>
      </c>
      <c r="AC140" s="4">
        <v>1579.28</v>
      </c>
      <c r="AF140" s="1" t="s">
        <v>610</v>
      </c>
    </row>
    <row r="141" spans="1:32" x14ac:dyDescent="0.25">
      <c r="A141" s="1" t="s">
        <v>80</v>
      </c>
      <c r="B141" s="1" t="s">
        <v>172</v>
      </c>
      <c r="C141" s="1" t="s">
        <v>50</v>
      </c>
      <c r="D141" s="1" t="s">
        <v>34</v>
      </c>
      <c r="E141" s="3">
        <v>496</v>
      </c>
      <c r="F141" s="1" t="s">
        <v>59</v>
      </c>
      <c r="G141" s="1" t="s">
        <v>623</v>
      </c>
      <c r="H141" s="4">
        <v>329.06</v>
      </c>
      <c r="I141" s="1" t="s">
        <v>604</v>
      </c>
      <c r="J141" s="1" t="s">
        <v>605</v>
      </c>
      <c r="K141" s="1" t="s">
        <v>53</v>
      </c>
      <c r="L141" s="1" t="s">
        <v>200</v>
      </c>
      <c r="M141" s="1" t="s">
        <v>606</v>
      </c>
      <c r="N141" s="1" t="s">
        <v>40</v>
      </c>
      <c r="O141" s="1" t="s">
        <v>607</v>
      </c>
      <c r="P141" s="3">
        <v>117</v>
      </c>
      <c r="R141" s="1" t="s">
        <v>624</v>
      </c>
      <c r="S141" s="1" t="s">
        <v>43</v>
      </c>
      <c r="T141" s="1" t="s">
        <v>609</v>
      </c>
      <c r="V141" s="1" t="s">
        <v>103</v>
      </c>
      <c r="W141" s="1" t="s">
        <v>104</v>
      </c>
      <c r="X141" s="1" t="s">
        <v>183</v>
      </c>
      <c r="AB141" s="4">
        <v>329.06</v>
      </c>
      <c r="AC141" s="4">
        <v>72.39</v>
      </c>
      <c r="AF141" s="1" t="s">
        <v>610</v>
      </c>
    </row>
    <row r="142" spans="1:32" x14ac:dyDescent="0.25">
      <c r="A142" s="1" t="s">
        <v>80</v>
      </c>
      <c r="B142" s="1" t="s">
        <v>172</v>
      </c>
      <c r="C142" s="1" t="s">
        <v>50</v>
      </c>
      <c r="D142" s="1" t="s">
        <v>34</v>
      </c>
      <c r="E142" s="3">
        <v>497</v>
      </c>
      <c r="F142" s="1" t="s">
        <v>59</v>
      </c>
      <c r="G142" s="1" t="s">
        <v>625</v>
      </c>
      <c r="H142" s="4">
        <v>329.06</v>
      </c>
      <c r="I142" s="1" t="s">
        <v>604</v>
      </c>
      <c r="J142" s="1" t="s">
        <v>605</v>
      </c>
      <c r="K142" s="1" t="s">
        <v>53</v>
      </c>
      <c r="L142" s="1" t="s">
        <v>200</v>
      </c>
      <c r="M142" s="1" t="s">
        <v>606</v>
      </c>
      <c r="N142" s="1" t="s">
        <v>40</v>
      </c>
      <c r="O142" s="1" t="s">
        <v>607</v>
      </c>
      <c r="P142" s="3">
        <v>117</v>
      </c>
      <c r="R142" s="1" t="s">
        <v>626</v>
      </c>
      <c r="S142" s="1" t="s">
        <v>43</v>
      </c>
      <c r="T142" s="1" t="s">
        <v>609</v>
      </c>
      <c r="V142" s="1" t="s">
        <v>103</v>
      </c>
      <c r="W142" s="1" t="s">
        <v>104</v>
      </c>
      <c r="X142" s="1" t="s">
        <v>183</v>
      </c>
      <c r="AB142" s="4">
        <v>329.06</v>
      </c>
      <c r="AC142" s="4">
        <v>72.39</v>
      </c>
      <c r="AF142" s="1" t="s">
        <v>610</v>
      </c>
    </row>
    <row r="143" spans="1:32" x14ac:dyDescent="0.25">
      <c r="A143" s="1" t="s">
        <v>80</v>
      </c>
      <c r="B143" s="1" t="s">
        <v>172</v>
      </c>
      <c r="C143" s="1" t="s">
        <v>50</v>
      </c>
      <c r="D143" s="1" t="s">
        <v>34</v>
      </c>
      <c r="E143" s="3">
        <v>498</v>
      </c>
      <c r="F143" s="1" t="s">
        <v>59</v>
      </c>
      <c r="G143" s="1" t="s">
        <v>627</v>
      </c>
      <c r="H143" s="4">
        <v>329.06</v>
      </c>
      <c r="I143" s="1" t="s">
        <v>604</v>
      </c>
      <c r="J143" s="1" t="s">
        <v>605</v>
      </c>
      <c r="K143" s="1" t="s">
        <v>53</v>
      </c>
      <c r="L143" s="1" t="s">
        <v>200</v>
      </c>
      <c r="M143" s="1" t="s">
        <v>606</v>
      </c>
      <c r="N143" s="1" t="s">
        <v>40</v>
      </c>
      <c r="O143" s="1" t="s">
        <v>607</v>
      </c>
      <c r="P143" s="3">
        <v>117</v>
      </c>
      <c r="R143" s="1" t="s">
        <v>628</v>
      </c>
      <c r="S143" s="1" t="s">
        <v>43</v>
      </c>
      <c r="T143" s="1" t="s">
        <v>609</v>
      </c>
      <c r="V143" s="1" t="s">
        <v>103</v>
      </c>
      <c r="W143" s="1" t="s">
        <v>104</v>
      </c>
      <c r="X143" s="1" t="s">
        <v>183</v>
      </c>
      <c r="AB143" s="4">
        <v>329.06</v>
      </c>
      <c r="AC143" s="4">
        <v>72.39</v>
      </c>
      <c r="AF143" s="1" t="s">
        <v>610</v>
      </c>
    </row>
    <row r="144" spans="1:32" x14ac:dyDescent="0.25">
      <c r="A144" s="1" t="s">
        <v>80</v>
      </c>
      <c r="B144" s="1" t="s">
        <v>172</v>
      </c>
      <c r="C144" s="1" t="s">
        <v>50</v>
      </c>
      <c r="D144" s="1" t="s">
        <v>34</v>
      </c>
      <c r="E144" s="3">
        <v>499</v>
      </c>
      <c r="F144" s="1" t="s">
        <v>59</v>
      </c>
      <c r="G144" s="1" t="s">
        <v>629</v>
      </c>
      <c r="H144" s="4">
        <v>56.1</v>
      </c>
      <c r="I144" s="1" t="s">
        <v>604</v>
      </c>
      <c r="J144" s="1" t="s">
        <v>605</v>
      </c>
      <c r="K144" s="1" t="s">
        <v>53</v>
      </c>
      <c r="L144" s="1" t="s">
        <v>200</v>
      </c>
      <c r="M144" s="1" t="s">
        <v>606</v>
      </c>
      <c r="N144" s="1" t="s">
        <v>40</v>
      </c>
      <c r="O144" s="1" t="s">
        <v>607</v>
      </c>
      <c r="P144" s="3">
        <v>117</v>
      </c>
      <c r="R144" s="1" t="s">
        <v>630</v>
      </c>
      <c r="S144" s="1" t="s">
        <v>43</v>
      </c>
      <c r="T144" s="1" t="s">
        <v>609</v>
      </c>
      <c r="V144" s="1" t="s">
        <v>103</v>
      </c>
      <c r="W144" s="1" t="s">
        <v>104</v>
      </c>
      <c r="X144" s="1" t="s">
        <v>183</v>
      </c>
      <c r="AB144" s="4">
        <v>56.1</v>
      </c>
      <c r="AC144" s="4">
        <v>12.34</v>
      </c>
      <c r="AF144" s="1" t="s">
        <v>631</v>
      </c>
    </row>
    <row r="145" spans="1:32" x14ac:dyDescent="0.25">
      <c r="A145" s="1" t="s">
        <v>80</v>
      </c>
      <c r="B145" s="1" t="s">
        <v>172</v>
      </c>
      <c r="C145" s="1" t="s">
        <v>50</v>
      </c>
      <c r="D145" s="1" t="s">
        <v>34</v>
      </c>
      <c r="E145" s="3">
        <v>500</v>
      </c>
      <c r="F145" s="1" t="s">
        <v>59</v>
      </c>
      <c r="G145" s="1" t="s">
        <v>632</v>
      </c>
      <c r="H145" s="4">
        <v>51</v>
      </c>
      <c r="I145" s="1" t="s">
        <v>604</v>
      </c>
      <c r="J145" s="1" t="s">
        <v>605</v>
      </c>
      <c r="K145" s="1" t="s">
        <v>53</v>
      </c>
      <c r="L145" s="1" t="s">
        <v>200</v>
      </c>
      <c r="M145" s="1" t="s">
        <v>606</v>
      </c>
      <c r="N145" s="1" t="s">
        <v>40</v>
      </c>
      <c r="O145" s="1" t="s">
        <v>607</v>
      </c>
      <c r="P145" s="3">
        <v>117</v>
      </c>
      <c r="R145" s="1" t="s">
        <v>633</v>
      </c>
      <c r="S145" s="1" t="s">
        <v>43</v>
      </c>
      <c r="T145" s="1" t="s">
        <v>609</v>
      </c>
      <c r="V145" s="1" t="s">
        <v>103</v>
      </c>
      <c r="W145" s="1" t="s">
        <v>104</v>
      </c>
      <c r="X145" s="1" t="s">
        <v>183</v>
      </c>
      <c r="AB145" s="4">
        <v>51</v>
      </c>
      <c r="AC145" s="4">
        <v>11.22</v>
      </c>
      <c r="AF145" s="1" t="s">
        <v>610</v>
      </c>
    </row>
    <row r="146" spans="1:32" x14ac:dyDescent="0.25">
      <c r="A146" s="1" t="s">
        <v>80</v>
      </c>
      <c r="B146" s="1" t="s">
        <v>172</v>
      </c>
      <c r="C146" s="1" t="s">
        <v>50</v>
      </c>
      <c r="D146" s="1" t="s">
        <v>34</v>
      </c>
      <c r="E146" s="3">
        <v>501</v>
      </c>
      <c r="F146" s="1" t="s">
        <v>59</v>
      </c>
      <c r="G146" s="1" t="s">
        <v>634</v>
      </c>
      <c r="H146" s="4">
        <v>93.5</v>
      </c>
      <c r="I146" s="1" t="s">
        <v>604</v>
      </c>
      <c r="J146" s="1" t="s">
        <v>605</v>
      </c>
      <c r="K146" s="1" t="s">
        <v>53</v>
      </c>
      <c r="L146" s="1" t="s">
        <v>200</v>
      </c>
      <c r="M146" s="1" t="s">
        <v>606</v>
      </c>
      <c r="N146" s="1" t="s">
        <v>40</v>
      </c>
      <c r="O146" s="1" t="s">
        <v>607</v>
      </c>
      <c r="P146" s="3">
        <v>117</v>
      </c>
      <c r="R146" s="1" t="s">
        <v>635</v>
      </c>
      <c r="S146" s="1" t="s">
        <v>43</v>
      </c>
      <c r="T146" s="1" t="s">
        <v>609</v>
      </c>
      <c r="V146" s="1" t="s">
        <v>103</v>
      </c>
      <c r="W146" s="1" t="s">
        <v>104</v>
      </c>
      <c r="X146" s="1" t="s">
        <v>183</v>
      </c>
      <c r="AB146" s="4">
        <v>93.5</v>
      </c>
      <c r="AC146" s="4">
        <v>20.57</v>
      </c>
      <c r="AF146" s="1" t="s">
        <v>631</v>
      </c>
    </row>
    <row r="147" spans="1:32" x14ac:dyDescent="0.25">
      <c r="A147" s="1" t="s">
        <v>80</v>
      </c>
      <c r="B147" s="1" t="s">
        <v>172</v>
      </c>
      <c r="C147" s="1" t="s">
        <v>50</v>
      </c>
      <c r="D147" s="1" t="s">
        <v>34</v>
      </c>
      <c r="E147" s="3">
        <v>502</v>
      </c>
      <c r="F147" s="1" t="s">
        <v>59</v>
      </c>
      <c r="G147" s="1" t="s">
        <v>636</v>
      </c>
      <c r="H147" s="4">
        <v>108</v>
      </c>
      <c r="I147" s="1" t="s">
        <v>604</v>
      </c>
      <c r="J147" s="1" t="s">
        <v>605</v>
      </c>
      <c r="K147" s="1" t="s">
        <v>53</v>
      </c>
      <c r="L147" s="1" t="s">
        <v>200</v>
      </c>
      <c r="M147" s="1" t="s">
        <v>606</v>
      </c>
      <c r="N147" s="1" t="s">
        <v>40</v>
      </c>
      <c r="O147" s="1" t="s">
        <v>607</v>
      </c>
      <c r="P147" s="3">
        <v>117</v>
      </c>
      <c r="R147" s="1" t="s">
        <v>637</v>
      </c>
      <c r="S147" s="1" t="s">
        <v>43</v>
      </c>
      <c r="T147" s="1" t="s">
        <v>609</v>
      </c>
      <c r="V147" s="1" t="s">
        <v>103</v>
      </c>
      <c r="W147" s="1" t="s">
        <v>104</v>
      </c>
      <c r="X147" s="1" t="s">
        <v>183</v>
      </c>
      <c r="AB147" s="4">
        <v>108</v>
      </c>
      <c r="AC147" s="4">
        <v>23.76</v>
      </c>
      <c r="AF147" s="1" t="s">
        <v>610</v>
      </c>
    </row>
    <row r="148" spans="1:32" x14ac:dyDescent="0.25">
      <c r="A148" s="1" t="s">
        <v>80</v>
      </c>
      <c r="B148" s="1" t="s">
        <v>172</v>
      </c>
      <c r="C148" s="1" t="s">
        <v>50</v>
      </c>
      <c r="D148" s="1" t="s">
        <v>34</v>
      </c>
      <c r="E148" s="3">
        <v>503</v>
      </c>
      <c r="F148" s="1" t="s">
        <v>59</v>
      </c>
      <c r="G148" s="1" t="s">
        <v>638</v>
      </c>
      <c r="H148" s="4">
        <v>1000</v>
      </c>
      <c r="I148" s="1" t="s">
        <v>604</v>
      </c>
      <c r="J148" s="1" t="s">
        <v>605</v>
      </c>
      <c r="K148" s="1" t="s">
        <v>53</v>
      </c>
      <c r="L148" s="1" t="s">
        <v>200</v>
      </c>
      <c r="M148" s="1" t="s">
        <v>606</v>
      </c>
      <c r="N148" s="1" t="s">
        <v>40</v>
      </c>
      <c r="O148" s="1" t="s">
        <v>607</v>
      </c>
      <c r="P148" s="3">
        <v>117</v>
      </c>
      <c r="R148" s="1" t="s">
        <v>639</v>
      </c>
      <c r="S148" s="1" t="s">
        <v>43</v>
      </c>
      <c r="T148" s="1" t="s">
        <v>609</v>
      </c>
      <c r="V148" s="1" t="s">
        <v>103</v>
      </c>
      <c r="W148" s="1" t="s">
        <v>104</v>
      </c>
      <c r="X148" s="1" t="s">
        <v>183</v>
      </c>
      <c r="AB148" s="4">
        <v>1000</v>
      </c>
      <c r="AC148" s="4">
        <v>220</v>
      </c>
      <c r="AF148" s="1" t="s">
        <v>610</v>
      </c>
    </row>
    <row r="149" spans="1:32" hidden="1" x14ac:dyDescent="0.25">
      <c r="A149" s="1" t="s">
        <v>547</v>
      </c>
      <c r="B149" s="1" t="s">
        <v>547</v>
      </c>
      <c r="C149" s="1" t="s">
        <v>547</v>
      </c>
      <c r="D149" s="1" t="s">
        <v>118</v>
      </c>
      <c r="E149" s="3">
        <v>20054</v>
      </c>
      <c r="F149" s="1" t="s">
        <v>35</v>
      </c>
      <c r="G149" s="1" t="s">
        <v>118</v>
      </c>
      <c r="H149" s="4">
        <v>13066.41</v>
      </c>
      <c r="I149" s="1" t="s">
        <v>136</v>
      </c>
      <c r="K149" s="1" t="s">
        <v>39</v>
      </c>
      <c r="N149" s="1" t="s">
        <v>137</v>
      </c>
      <c r="O149" s="1" t="s">
        <v>607</v>
      </c>
      <c r="P149" s="3">
        <v>104</v>
      </c>
      <c r="R149" s="1" t="s">
        <v>640</v>
      </c>
      <c r="S149" s="1" t="s">
        <v>43</v>
      </c>
      <c r="X149" s="1" t="s">
        <v>436</v>
      </c>
      <c r="AB149" s="4">
        <v>0</v>
      </c>
      <c r="AC149" s="4">
        <v>0</v>
      </c>
    </row>
    <row r="150" spans="1:32" hidden="1" x14ac:dyDescent="0.25">
      <c r="A150" s="1" t="s">
        <v>547</v>
      </c>
      <c r="B150" s="1" t="s">
        <v>547</v>
      </c>
      <c r="C150" s="1" t="s">
        <v>547</v>
      </c>
      <c r="D150" s="1" t="s">
        <v>118</v>
      </c>
      <c r="E150" s="3">
        <v>20055</v>
      </c>
      <c r="F150" s="1" t="s">
        <v>35</v>
      </c>
      <c r="G150" s="1" t="s">
        <v>118</v>
      </c>
      <c r="H150" s="4">
        <v>1683.35</v>
      </c>
      <c r="I150" s="1" t="s">
        <v>139</v>
      </c>
      <c r="K150" s="1" t="s">
        <v>39</v>
      </c>
      <c r="N150" s="1" t="s">
        <v>137</v>
      </c>
      <c r="O150" s="1" t="s">
        <v>607</v>
      </c>
      <c r="P150" s="3">
        <v>105</v>
      </c>
      <c r="R150" s="1" t="s">
        <v>641</v>
      </c>
      <c r="S150" s="1" t="s">
        <v>43</v>
      </c>
      <c r="X150" s="1" t="s">
        <v>436</v>
      </c>
      <c r="AB150" s="4">
        <v>0</v>
      </c>
      <c r="AC150" s="4">
        <v>0</v>
      </c>
    </row>
    <row r="151" spans="1:32" hidden="1" x14ac:dyDescent="0.25">
      <c r="A151" s="1" t="s">
        <v>547</v>
      </c>
      <c r="B151" s="1" t="s">
        <v>547</v>
      </c>
      <c r="C151" s="1" t="s">
        <v>547</v>
      </c>
      <c r="D151" s="1" t="s">
        <v>118</v>
      </c>
      <c r="E151" s="3">
        <v>20056</v>
      </c>
      <c r="F151" s="1" t="s">
        <v>35</v>
      </c>
      <c r="G151" s="1" t="s">
        <v>118</v>
      </c>
      <c r="H151" s="4">
        <v>140.08000000000001</v>
      </c>
      <c r="I151" s="1" t="s">
        <v>141</v>
      </c>
      <c r="K151" s="1" t="s">
        <v>39</v>
      </c>
      <c r="N151" s="1" t="s">
        <v>137</v>
      </c>
      <c r="O151" s="1" t="s">
        <v>607</v>
      </c>
      <c r="P151" s="3">
        <v>106</v>
      </c>
      <c r="R151" s="1" t="s">
        <v>642</v>
      </c>
      <c r="S151" s="1" t="s">
        <v>43</v>
      </c>
      <c r="X151" s="1" t="s">
        <v>516</v>
      </c>
      <c r="AB151" s="4">
        <v>0</v>
      </c>
      <c r="AC151" s="4">
        <v>0</v>
      </c>
    </row>
    <row r="152" spans="1:32" hidden="1" x14ac:dyDescent="0.25">
      <c r="A152" s="1" t="s">
        <v>547</v>
      </c>
      <c r="B152" s="1" t="s">
        <v>547</v>
      </c>
      <c r="C152" s="1" t="s">
        <v>547</v>
      </c>
      <c r="D152" s="1" t="s">
        <v>118</v>
      </c>
      <c r="E152" s="3">
        <v>20057</v>
      </c>
      <c r="F152" s="1" t="s">
        <v>35</v>
      </c>
      <c r="G152" s="1" t="s">
        <v>118</v>
      </c>
      <c r="H152" s="4">
        <v>12.24</v>
      </c>
      <c r="I152" s="1" t="s">
        <v>143</v>
      </c>
      <c r="K152" s="1" t="s">
        <v>39</v>
      </c>
      <c r="N152" s="1" t="s">
        <v>137</v>
      </c>
      <c r="O152" s="1" t="s">
        <v>607</v>
      </c>
      <c r="P152" s="3">
        <v>107</v>
      </c>
      <c r="R152" s="1" t="s">
        <v>643</v>
      </c>
      <c r="S152" s="1" t="s">
        <v>43</v>
      </c>
      <c r="X152" s="1" t="s">
        <v>516</v>
      </c>
      <c r="AB152" s="4">
        <v>0</v>
      </c>
      <c r="AC152" s="4">
        <v>0</v>
      </c>
    </row>
    <row r="153" spans="1:32" hidden="1" x14ac:dyDescent="0.25">
      <c r="A153" s="1" t="s">
        <v>547</v>
      </c>
      <c r="B153" s="1" t="s">
        <v>547</v>
      </c>
      <c r="C153" s="1" t="s">
        <v>547</v>
      </c>
      <c r="D153" s="1" t="s">
        <v>118</v>
      </c>
      <c r="E153" s="3">
        <v>20058</v>
      </c>
      <c r="F153" s="1" t="s">
        <v>35</v>
      </c>
      <c r="G153" s="1" t="s">
        <v>118</v>
      </c>
      <c r="H153" s="4">
        <v>19.43</v>
      </c>
      <c r="I153" s="1" t="s">
        <v>136</v>
      </c>
      <c r="K153" s="1" t="s">
        <v>39</v>
      </c>
      <c r="N153" s="1" t="s">
        <v>137</v>
      </c>
      <c r="O153" s="1" t="s">
        <v>607</v>
      </c>
      <c r="P153" s="3">
        <v>108</v>
      </c>
      <c r="R153" s="1" t="s">
        <v>644</v>
      </c>
      <c r="S153" s="1" t="s">
        <v>43</v>
      </c>
      <c r="X153" s="1" t="s">
        <v>548</v>
      </c>
      <c r="AB153" s="4">
        <v>0</v>
      </c>
      <c r="AC153" s="4">
        <v>0</v>
      </c>
    </row>
    <row r="154" spans="1:32" hidden="1" x14ac:dyDescent="0.25">
      <c r="A154" s="1" t="s">
        <v>547</v>
      </c>
      <c r="B154" s="1" t="s">
        <v>547</v>
      </c>
      <c r="C154" s="1" t="s">
        <v>547</v>
      </c>
      <c r="D154" s="1" t="s">
        <v>118</v>
      </c>
      <c r="E154" s="3">
        <v>20059</v>
      </c>
      <c r="F154" s="1" t="s">
        <v>35</v>
      </c>
      <c r="G154" s="1" t="s">
        <v>118</v>
      </c>
      <c r="H154" s="4">
        <v>4729.3</v>
      </c>
      <c r="I154" s="1" t="s">
        <v>146</v>
      </c>
      <c r="K154" s="1" t="s">
        <v>39</v>
      </c>
      <c r="N154" s="1" t="s">
        <v>137</v>
      </c>
      <c r="O154" s="1" t="s">
        <v>607</v>
      </c>
      <c r="P154" s="3">
        <v>109</v>
      </c>
      <c r="R154" s="1" t="s">
        <v>645</v>
      </c>
      <c r="S154" s="1" t="s">
        <v>43</v>
      </c>
      <c r="X154" s="1" t="s">
        <v>548</v>
      </c>
      <c r="AB154" s="4">
        <v>0</v>
      </c>
      <c r="AC154" s="4">
        <v>0</v>
      </c>
    </row>
    <row r="155" spans="1:32" hidden="1" x14ac:dyDescent="0.25">
      <c r="A155" s="1" t="s">
        <v>547</v>
      </c>
      <c r="B155" s="1" t="s">
        <v>547</v>
      </c>
      <c r="C155" s="1" t="s">
        <v>547</v>
      </c>
      <c r="D155" s="1" t="s">
        <v>118</v>
      </c>
      <c r="E155" s="3">
        <v>20060</v>
      </c>
      <c r="F155" s="1" t="s">
        <v>35</v>
      </c>
      <c r="G155" s="1" t="s">
        <v>118</v>
      </c>
      <c r="H155" s="4">
        <v>3290.43</v>
      </c>
      <c r="I155" s="1" t="s">
        <v>146</v>
      </c>
      <c r="K155" s="1" t="s">
        <v>39</v>
      </c>
      <c r="N155" s="1" t="s">
        <v>137</v>
      </c>
      <c r="O155" s="1" t="s">
        <v>607</v>
      </c>
      <c r="P155" s="3">
        <v>110</v>
      </c>
      <c r="R155" s="1" t="s">
        <v>646</v>
      </c>
      <c r="S155" s="1" t="s">
        <v>43</v>
      </c>
      <c r="X155" s="1" t="s">
        <v>548</v>
      </c>
      <c r="AB155" s="4">
        <v>0</v>
      </c>
      <c r="AC155" s="4">
        <v>0</v>
      </c>
    </row>
    <row r="156" spans="1:32" hidden="1" x14ac:dyDescent="0.25">
      <c r="A156" s="1" t="s">
        <v>547</v>
      </c>
      <c r="B156" s="1" t="s">
        <v>547</v>
      </c>
      <c r="C156" s="1" t="s">
        <v>547</v>
      </c>
      <c r="D156" s="1" t="s">
        <v>118</v>
      </c>
      <c r="E156" s="3">
        <v>20061</v>
      </c>
      <c r="F156" s="1" t="s">
        <v>35</v>
      </c>
      <c r="G156" s="1" t="s">
        <v>118</v>
      </c>
      <c r="H156" s="4">
        <v>3483.46</v>
      </c>
      <c r="I156" s="1" t="s">
        <v>149</v>
      </c>
      <c r="K156" s="1" t="s">
        <v>150</v>
      </c>
      <c r="N156" s="1" t="s">
        <v>137</v>
      </c>
      <c r="O156" s="1" t="s">
        <v>607</v>
      </c>
      <c r="P156" s="3">
        <v>111</v>
      </c>
      <c r="R156" s="1" t="s">
        <v>647</v>
      </c>
      <c r="S156" s="1" t="s">
        <v>43</v>
      </c>
      <c r="X156" s="1" t="s">
        <v>355</v>
      </c>
      <c r="AB156" s="4">
        <v>0</v>
      </c>
      <c r="AC156" s="4">
        <v>0</v>
      </c>
    </row>
    <row r="157" spans="1:32" x14ac:dyDescent="0.25">
      <c r="A157" s="1" t="s">
        <v>355</v>
      </c>
      <c r="B157" s="1" t="s">
        <v>355</v>
      </c>
      <c r="C157" s="1" t="s">
        <v>382</v>
      </c>
      <c r="D157" s="1" t="s">
        <v>34</v>
      </c>
      <c r="E157" s="3">
        <v>10</v>
      </c>
      <c r="F157" s="1" t="s">
        <v>35</v>
      </c>
      <c r="G157" s="1" t="s">
        <v>648</v>
      </c>
      <c r="H157" s="4">
        <v>3789.78</v>
      </c>
      <c r="I157" s="1" t="s">
        <v>400</v>
      </c>
      <c r="J157" s="1" t="s">
        <v>401</v>
      </c>
      <c r="K157" s="1" t="s">
        <v>39</v>
      </c>
      <c r="N157" s="1" t="s">
        <v>40</v>
      </c>
      <c r="O157" s="1" t="s">
        <v>649</v>
      </c>
      <c r="P157" s="3">
        <v>120</v>
      </c>
      <c r="R157" s="1" t="s">
        <v>650</v>
      </c>
      <c r="S157" s="1" t="s">
        <v>43</v>
      </c>
      <c r="T157" s="1" t="s">
        <v>404</v>
      </c>
      <c r="V157" s="1" t="s">
        <v>103</v>
      </c>
      <c r="W157" s="1" t="s">
        <v>104</v>
      </c>
      <c r="X157" s="1" t="s">
        <v>355</v>
      </c>
      <c r="AB157" s="4">
        <v>3687.66</v>
      </c>
      <c r="AC157" s="4">
        <v>811.29</v>
      </c>
      <c r="AF157" s="1" t="s">
        <v>405</v>
      </c>
    </row>
    <row r="158" spans="1:32" x14ac:dyDescent="0.25">
      <c r="A158" s="1" t="s">
        <v>495</v>
      </c>
      <c r="B158" s="1" t="s">
        <v>429</v>
      </c>
      <c r="C158" s="1" t="s">
        <v>451</v>
      </c>
      <c r="D158" s="1" t="s">
        <v>34</v>
      </c>
      <c r="E158" s="3">
        <v>17</v>
      </c>
      <c r="F158" s="1" t="s">
        <v>35</v>
      </c>
      <c r="G158" s="1" t="s">
        <v>294</v>
      </c>
      <c r="H158" s="4">
        <v>750</v>
      </c>
      <c r="I158" s="1" t="s">
        <v>651</v>
      </c>
      <c r="J158" s="1" t="s">
        <v>652</v>
      </c>
      <c r="K158" s="1" t="s">
        <v>39</v>
      </c>
      <c r="L158" s="1" t="s">
        <v>653</v>
      </c>
      <c r="M158" s="1" t="s">
        <v>654</v>
      </c>
      <c r="N158" s="1" t="s">
        <v>40</v>
      </c>
      <c r="O158" s="1" t="s">
        <v>649</v>
      </c>
      <c r="P158" s="3">
        <v>121</v>
      </c>
      <c r="R158" s="1" t="s">
        <v>655</v>
      </c>
      <c r="S158" s="1" t="s">
        <v>43</v>
      </c>
      <c r="V158" s="1" t="s">
        <v>45</v>
      </c>
      <c r="W158" s="1" t="s">
        <v>46</v>
      </c>
      <c r="X158" s="1" t="s">
        <v>429</v>
      </c>
      <c r="AB158" s="4">
        <v>750</v>
      </c>
      <c r="AC158" s="4">
        <v>0</v>
      </c>
      <c r="AF158" s="1" t="s">
        <v>656</v>
      </c>
    </row>
    <row r="159" spans="1:32" x14ac:dyDescent="0.25">
      <c r="A159" s="1" t="s">
        <v>451</v>
      </c>
      <c r="B159" s="1" t="s">
        <v>48</v>
      </c>
      <c r="C159" s="1" t="s">
        <v>512</v>
      </c>
      <c r="D159" s="1" t="s">
        <v>34</v>
      </c>
      <c r="E159" s="3">
        <v>48</v>
      </c>
      <c r="F159" s="1" t="s">
        <v>59</v>
      </c>
      <c r="G159" s="1" t="s">
        <v>657</v>
      </c>
      <c r="H159" s="4">
        <v>1000</v>
      </c>
      <c r="I159" s="1" t="s">
        <v>240</v>
      </c>
      <c r="J159" s="1" t="s">
        <v>241</v>
      </c>
      <c r="K159" s="1" t="s">
        <v>39</v>
      </c>
      <c r="N159" s="1" t="s">
        <v>40</v>
      </c>
      <c r="O159" s="1" t="s">
        <v>649</v>
      </c>
      <c r="P159" s="3">
        <v>119</v>
      </c>
      <c r="R159" s="1" t="s">
        <v>658</v>
      </c>
      <c r="S159" s="1" t="s">
        <v>43</v>
      </c>
      <c r="T159" s="1" t="s">
        <v>243</v>
      </c>
      <c r="V159" s="1" t="s">
        <v>103</v>
      </c>
      <c r="W159" s="1" t="s">
        <v>104</v>
      </c>
      <c r="X159" s="1" t="s">
        <v>424</v>
      </c>
      <c r="AB159" s="4">
        <v>1000</v>
      </c>
      <c r="AC159" s="4">
        <v>220</v>
      </c>
      <c r="AF159" s="1" t="s">
        <v>244</v>
      </c>
    </row>
    <row r="160" spans="1:32" x14ac:dyDescent="0.25">
      <c r="A160" s="1" t="s">
        <v>659</v>
      </c>
      <c r="B160" s="1" t="s">
        <v>475</v>
      </c>
      <c r="C160" s="1" t="s">
        <v>540</v>
      </c>
      <c r="D160" s="1" t="s">
        <v>34</v>
      </c>
      <c r="E160" s="3">
        <v>66</v>
      </c>
      <c r="F160" s="1" t="s">
        <v>59</v>
      </c>
      <c r="G160" s="1" t="s">
        <v>660</v>
      </c>
      <c r="H160" s="4">
        <v>1000</v>
      </c>
      <c r="I160" s="1" t="s">
        <v>240</v>
      </c>
      <c r="J160" s="1" t="s">
        <v>241</v>
      </c>
      <c r="K160" s="1" t="s">
        <v>39</v>
      </c>
      <c r="N160" s="1" t="s">
        <v>40</v>
      </c>
      <c r="O160" s="1" t="s">
        <v>649</v>
      </c>
      <c r="P160" s="3">
        <v>119</v>
      </c>
      <c r="R160" s="1" t="s">
        <v>661</v>
      </c>
      <c r="S160" s="1" t="s">
        <v>43</v>
      </c>
      <c r="T160" s="1" t="s">
        <v>243</v>
      </c>
      <c r="V160" s="1" t="s">
        <v>103</v>
      </c>
      <c r="W160" s="1" t="s">
        <v>104</v>
      </c>
      <c r="X160" s="1" t="s">
        <v>475</v>
      </c>
      <c r="AB160" s="4">
        <v>1000</v>
      </c>
      <c r="AC160" s="4">
        <v>220</v>
      </c>
      <c r="AF160" s="1" t="s">
        <v>244</v>
      </c>
    </row>
    <row r="161" spans="1:32" x14ac:dyDescent="0.25">
      <c r="A161" s="1" t="s">
        <v>57</v>
      </c>
      <c r="B161" s="1" t="s">
        <v>662</v>
      </c>
      <c r="C161" s="1" t="s">
        <v>663</v>
      </c>
      <c r="D161" s="1" t="s">
        <v>34</v>
      </c>
      <c r="E161" s="3">
        <v>397</v>
      </c>
      <c r="F161" s="1" t="s">
        <v>59</v>
      </c>
      <c r="G161" s="1" t="s">
        <v>664</v>
      </c>
      <c r="H161" s="4">
        <v>2907.21</v>
      </c>
      <c r="I161" s="1" t="s">
        <v>665</v>
      </c>
      <c r="J161" s="1" t="s">
        <v>666</v>
      </c>
      <c r="K161" s="1" t="s">
        <v>150</v>
      </c>
      <c r="L161" s="1" t="s">
        <v>200</v>
      </c>
      <c r="M161" s="1" t="s">
        <v>667</v>
      </c>
      <c r="N161" s="1" t="s">
        <v>40</v>
      </c>
      <c r="O161" s="1" t="s">
        <v>649</v>
      </c>
      <c r="P161" s="3">
        <v>118</v>
      </c>
      <c r="R161" s="1" t="s">
        <v>668</v>
      </c>
      <c r="S161" s="1" t="s">
        <v>43</v>
      </c>
      <c r="T161" s="1" t="s">
        <v>669</v>
      </c>
      <c r="V161" s="1" t="s">
        <v>45</v>
      </c>
      <c r="W161" s="1" t="s">
        <v>46</v>
      </c>
      <c r="X161" s="1" t="s">
        <v>663</v>
      </c>
      <c r="AB161" s="4">
        <v>2907.21</v>
      </c>
      <c r="AC161" s="4">
        <v>17.79</v>
      </c>
      <c r="AF161" s="1" t="s">
        <v>670</v>
      </c>
    </row>
    <row r="162" spans="1:32" x14ac:dyDescent="0.25">
      <c r="A162" s="1" t="s">
        <v>57</v>
      </c>
      <c r="B162" s="1" t="s">
        <v>662</v>
      </c>
      <c r="C162" s="1" t="s">
        <v>663</v>
      </c>
      <c r="D162" s="1" t="s">
        <v>34</v>
      </c>
      <c r="E162" s="3">
        <v>398</v>
      </c>
      <c r="F162" s="1" t="s">
        <v>59</v>
      </c>
      <c r="G162" s="1" t="s">
        <v>671</v>
      </c>
      <c r="H162" s="4">
        <v>1615.28</v>
      </c>
      <c r="I162" s="1" t="s">
        <v>665</v>
      </c>
      <c r="J162" s="1" t="s">
        <v>666</v>
      </c>
      <c r="K162" s="1" t="s">
        <v>150</v>
      </c>
      <c r="L162" s="1" t="s">
        <v>200</v>
      </c>
      <c r="M162" s="1" t="s">
        <v>667</v>
      </c>
      <c r="N162" s="1" t="s">
        <v>40</v>
      </c>
      <c r="O162" s="1" t="s">
        <v>649</v>
      </c>
      <c r="P162" s="3">
        <v>118</v>
      </c>
      <c r="R162" s="1" t="s">
        <v>672</v>
      </c>
      <c r="S162" s="1" t="s">
        <v>43</v>
      </c>
      <c r="T162" s="1" t="s">
        <v>669</v>
      </c>
      <c r="V162" s="1" t="s">
        <v>45</v>
      </c>
      <c r="W162" s="1" t="s">
        <v>46</v>
      </c>
      <c r="X162" s="1" t="s">
        <v>663</v>
      </c>
      <c r="AB162" s="4">
        <v>1615.28</v>
      </c>
      <c r="AC162" s="4">
        <v>10.23</v>
      </c>
      <c r="AF162" s="1" t="s">
        <v>670</v>
      </c>
    </row>
    <row r="163" spans="1:32" x14ac:dyDescent="0.25">
      <c r="A163" s="1" t="s">
        <v>57</v>
      </c>
      <c r="B163" s="1" t="s">
        <v>662</v>
      </c>
      <c r="C163" s="1" t="s">
        <v>663</v>
      </c>
      <c r="D163" s="1" t="s">
        <v>34</v>
      </c>
      <c r="E163" s="3">
        <v>399</v>
      </c>
      <c r="F163" s="1" t="s">
        <v>59</v>
      </c>
      <c r="G163" s="1" t="s">
        <v>673</v>
      </c>
      <c r="H163" s="4">
        <v>58063.99</v>
      </c>
      <c r="I163" s="1" t="s">
        <v>665</v>
      </c>
      <c r="J163" s="1" t="s">
        <v>666</v>
      </c>
      <c r="K163" s="1" t="s">
        <v>150</v>
      </c>
      <c r="L163" s="1" t="s">
        <v>200</v>
      </c>
      <c r="M163" s="1" t="s">
        <v>667</v>
      </c>
      <c r="N163" s="1" t="s">
        <v>40</v>
      </c>
      <c r="O163" s="1" t="s">
        <v>649</v>
      </c>
      <c r="P163" s="3">
        <v>118</v>
      </c>
      <c r="R163" s="1" t="s">
        <v>674</v>
      </c>
      <c r="S163" s="1" t="s">
        <v>43</v>
      </c>
      <c r="T163" s="1" t="s">
        <v>669</v>
      </c>
      <c r="V163" s="1" t="s">
        <v>45</v>
      </c>
      <c r="W163" s="1" t="s">
        <v>46</v>
      </c>
      <c r="X163" s="1" t="s">
        <v>663</v>
      </c>
      <c r="AB163" s="4">
        <v>58063.99</v>
      </c>
      <c r="AC163" s="4">
        <v>362.74</v>
      </c>
      <c r="AF163" s="1" t="s">
        <v>670</v>
      </c>
    </row>
    <row r="164" spans="1:32" x14ac:dyDescent="0.25">
      <c r="A164" s="1" t="s">
        <v>57</v>
      </c>
      <c r="B164" s="1" t="s">
        <v>662</v>
      </c>
      <c r="C164" s="1" t="s">
        <v>663</v>
      </c>
      <c r="D164" s="1" t="s">
        <v>34</v>
      </c>
      <c r="E164" s="3">
        <v>400</v>
      </c>
      <c r="F164" s="1" t="s">
        <v>59</v>
      </c>
      <c r="G164" s="1" t="s">
        <v>675</v>
      </c>
      <c r="H164" s="4">
        <v>6326.29</v>
      </c>
      <c r="I164" s="1" t="s">
        <v>665</v>
      </c>
      <c r="J164" s="1" t="s">
        <v>666</v>
      </c>
      <c r="K164" s="1" t="s">
        <v>150</v>
      </c>
      <c r="L164" s="1" t="s">
        <v>200</v>
      </c>
      <c r="M164" s="1" t="s">
        <v>667</v>
      </c>
      <c r="N164" s="1" t="s">
        <v>40</v>
      </c>
      <c r="O164" s="1" t="s">
        <v>649</v>
      </c>
      <c r="P164" s="3">
        <v>118</v>
      </c>
      <c r="R164" s="1" t="s">
        <v>676</v>
      </c>
      <c r="S164" s="1" t="s">
        <v>43</v>
      </c>
      <c r="T164" s="1" t="s">
        <v>669</v>
      </c>
      <c r="V164" s="1" t="s">
        <v>103</v>
      </c>
      <c r="W164" s="1" t="s">
        <v>104</v>
      </c>
      <c r="X164" s="1" t="s">
        <v>663</v>
      </c>
      <c r="AB164" s="4">
        <v>6326.29</v>
      </c>
      <c r="AC164" s="4">
        <v>42.18</v>
      </c>
      <c r="AF164" s="1" t="s">
        <v>670</v>
      </c>
    </row>
    <row r="165" spans="1:32" x14ac:dyDescent="0.25">
      <c r="A165" s="1" t="s">
        <v>50</v>
      </c>
      <c r="B165" s="1" t="s">
        <v>677</v>
      </c>
      <c r="C165" s="1" t="s">
        <v>678</v>
      </c>
      <c r="D165" s="1" t="s">
        <v>34</v>
      </c>
      <c r="E165" s="3">
        <v>437</v>
      </c>
      <c r="F165" s="1" t="s">
        <v>59</v>
      </c>
      <c r="G165" s="1" t="s">
        <v>679</v>
      </c>
      <c r="H165" s="4">
        <v>3419.26</v>
      </c>
      <c r="I165" s="1" t="s">
        <v>665</v>
      </c>
      <c r="J165" s="1" t="s">
        <v>666</v>
      </c>
      <c r="K165" s="1" t="s">
        <v>150</v>
      </c>
      <c r="L165" s="1" t="s">
        <v>200</v>
      </c>
      <c r="M165" s="1" t="s">
        <v>667</v>
      </c>
      <c r="N165" s="1" t="s">
        <v>40</v>
      </c>
      <c r="O165" s="1" t="s">
        <v>649</v>
      </c>
      <c r="P165" s="3">
        <v>118</v>
      </c>
      <c r="R165" s="1" t="s">
        <v>680</v>
      </c>
      <c r="S165" s="1" t="s">
        <v>43</v>
      </c>
      <c r="T165" s="1" t="s">
        <v>669</v>
      </c>
      <c r="V165" s="1" t="s">
        <v>45</v>
      </c>
      <c r="W165" s="1" t="s">
        <v>46</v>
      </c>
      <c r="X165" s="1" t="s">
        <v>678</v>
      </c>
      <c r="AB165" s="4">
        <v>3419.26</v>
      </c>
      <c r="AC165" s="4">
        <v>20.92</v>
      </c>
      <c r="AF165" s="1" t="s">
        <v>670</v>
      </c>
    </row>
    <row r="166" spans="1:32" x14ac:dyDescent="0.25">
      <c r="A166" s="1" t="s">
        <v>50</v>
      </c>
      <c r="B166" s="1" t="s">
        <v>677</v>
      </c>
      <c r="C166" s="1" t="s">
        <v>678</v>
      </c>
      <c r="D166" s="1" t="s">
        <v>34</v>
      </c>
      <c r="E166" s="3">
        <v>438</v>
      </c>
      <c r="F166" s="1" t="s">
        <v>59</v>
      </c>
      <c r="G166" s="1" t="s">
        <v>681</v>
      </c>
      <c r="H166" s="4">
        <v>66089.009999999995</v>
      </c>
      <c r="I166" s="1" t="s">
        <v>665</v>
      </c>
      <c r="J166" s="1" t="s">
        <v>666</v>
      </c>
      <c r="K166" s="1" t="s">
        <v>150</v>
      </c>
      <c r="L166" s="1" t="s">
        <v>200</v>
      </c>
      <c r="M166" s="1" t="s">
        <v>667</v>
      </c>
      <c r="N166" s="1" t="s">
        <v>40</v>
      </c>
      <c r="O166" s="1" t="s">
        <v>649</v>
      </c>
      <c r="P166" s="3">
        <v>118</v>
      </c>
      <c r="R166" s="1" t="s">
        <v>682</v>
      </c>
      <c r="S166" s="1" t="s">
        <v>43</v>
      </c>
      <c r="T166" s="1" t="s">
        <v>669</v>
      </c>
      <c r="V166" s="1" t="s">
        <v>45</v>
      </c>
      <c r="W166" s="1" t="s">
        <v>46</v>
      </c>
      <c r="X166" s="1" t="s">
        <v>678</v>
      </c>
      <c r="AB166" s="4">
        <v>66089.009999999995</v>
      </c>
      <c r="AC166" s="4">
        <v>408.86</v>
      </c>
      <c r="AF166" s="1" t="s">
        <v>670</v>
      </c>
    </row>
    <row r="167" spans="1:32" x14ac:dyDescent="0.25">
      <c r="A167" s="1" t="s">
        <v>50</v>
      </c>
      <c r="B167" s="1" t="s">
        <v>677</v>
      </c>
      <c r="C167" s="1" t="s">
        <v>678</v>
      </c>
      <c r="D167" s="1" t="s">
        <v>34</v>
      </c>
      <c r="E167" s="3">
        <v>439</v>
      </c>
      <c r="F167" s="1" t="s">
        <v>59</v>
      </c>
      <c r="G167" s="1" t="s">
        <v>683</v>
      </c>
      <c r="H167" s="4">
        <v>5101.4799999999996</v>
      </c>
      <c r="I167" s="1" t="s">
        <v>665</v>
      </c>
      <c r="J167" s="1" t="s">
        <v>666</v>
      </c>
      <c r="K167" s="1" t="s">
        <v>150</v>
      </c>
      <c r="L167" s="1" t="s">
        <v>200</v>
      </c>
      <c r="M167" s="1" t="s">
        <v>667</v>
      </c>
      <c r="N167" s="1" t="s">
        <v>40</v>
      </c>
      <c r="O167" s="1" t="s">
        <v>649</v>
      </c>
      <c r="P167" s="3">
        <v>118</v>
      </c>
      <c r="R167" s="1" t="s">
        <v>684</v>
      </c>
      <c r="S167" s="1" t="s">
        <v>43</v>
      </c>
      <c r="T167" s="1" t="s">
        <v>669</v>
      </c>
      <c r="V167" s="1" t="s">
        <v>103</v>
      </c>
      <c r="W167" s="1" t="s">
        <v>104</v>
      </c>
      <c r="X167" s="1" t="s">
        <v>678</v>
      </c>
      <c r="AB167" s="4">
        <v>5101.4799999999996</v>
      </c>
      <c r="AC167" s="4">
        <v>34.01</v>
      </c>
      <c r="AF167" s="1" t="s">
        <v>670</v>
      </c>
    </row>
    <row r="168" spans="1:32" x14ac:dyDescent="0.25">
      <c r="A168" s="1" t="s">
        <v>473</v>
      </c>
      <c r="B168" s="1" t="s">
        <v>50</v>
      </c>
      <c r="C168" s="1" t="s">
        <v>255</v>
      </c>
      <c r="D168" s="1" t="s">
        <v>34</v>
      </c>
      <c r="E168" s="3">
        <v>1</v>
      </c>
      <c r="F168" s="1" t="s">
        <v>59</v>
      </c>
      <c r="G168" s="1" t="s">
        <v>685</v>
      </c>
      <c r="H168" s="4">
        <v>168.15</v>
      </c>
      <c r="I168" s="1" t="s">
        <v>686</v>
      </c>
      <c r="J168" s="1" t="s">
        <v>687</v>
      </c>
      <c r="K168" s="1" t="s">
        <v>253</v>
      </c>
      <c r="L168" s="1" t="s">
        <v>72</v>
      </c>
      <c r="M168" s="1" t="s">
        <v>688</v>
      </c>
      <c r="N168" s="1" t="s">
        <v>40</v>
      </c>
      <c r="O168" s="1" t="s">
        <v>689</v>
      </c>
      <c r="P168" s="3">
        <v>127</v>
      </c>
      <c r="R168" s="1" t="s">
        <v>690</v>
      </c>
      <c r="S168" s="1" t="s">
        <v>43</v>
      </c>
      <c r="T168" s="1" t="s">
        <v>691</v>
      </c>
      <c r="V168" s="1" t="s">
        <v>103</v>
      </c>
      <c r="W168" s="1" t="s">
        <v>104</v>
      </c>
      <c r="X168" s="1" t="s">
        <v>68</v>
      </c>
      <c r="AB168" s="4">
        <v>168.15</v>
      </c>
      <c r="AC168" s="4">
        <v>16.82</v>
      </c>
      <c r="AF168" s="1" t="s">
        <v>692</v>
      </c>
    </row>
    <row r="169" spans="1:32" x14ac:dyDescent="0.25">
      <c r="A169" s="1" t="s">
        <v>659</v>
      </c>
      <c r="B169" s="1" t="s">
        <v>91</v>
      </c>
      <c r="C169" s="1" t="s">
        <v>255</v>
      </c>
      <c r="D169" s="1" t="s">
        <v>34</v>
      </c>
      <c r="E169" s="3">
        <v>2</v>
      </c>
      <c r="F169" s="1" t="s">
        <v>59</v>
      </c>
      <c r="G169" s="1" t="s">
        <v>693</v>
      </c>
      <c r="H169" s="4">
        <v>776.64</v>
      </c>
      <c r="I169" s="1" t="s">
        <v>694</v>
      </c>
      <c r="J169" s="1" t="s">
        <v>695</v>
      </c>
      <c r="K169" s="1" t="s">
        <v>391</v>
      </c>
      <c r="L169" s="1" t="s">
        <v>131</v>
      </c>
      <c r="M169" s="1" t="s">
        <v>696</v>
      </c>
      <c r="N169" s="1" t="s">
        <v>40</v>
      </c>
      <c r="O169" s="1" t="s">
        <v>689</v>
      </c>
      <c r="P169" s="3">
        <v>122</v>
      </c>
      <c r="R169" s="1" t="s">
        <v>697</v>
      </c>
      <c r="S169" s="1" t="s">
        <v>43</v>
      </c>
      <c r="T169" s="1" t="s">
        <v>698</v>
      </c>
      <c r="V169" s="1" t="s">
        <v>103</v>
      </c>
      <c r="W169" s="1" t="s">
        <v>104</v>
      </c>
      <c r="X169" s="1" t="s">
        <v>68</v>
      </c>
      <c r="AB169" s="4">
        <v>776.64</v>
      </c>
      <c r="AC169" s="4">
        <v>170.86</v>
      </c>
      <c r="AF169" s="1" t="s">
        <v>275</v>
      </c>
    </row>
    <row r="170" spans="1:32" x14ac:dyDescent="0.25">
      <c r="A170" s="1" t="s">
        <v>473</v>
      </c>
      <c r="B170" s="1" t="s">
        <v>50</v>
      </c>
      <c r="C170" s="1" t="s">
        <v>48</v>
      </c>
      <c r="D170" s="1" t="s">
        <v>34</v>
      </c>
      <c r="E170" s="3">
        <v>17</v>
      </c>
      <c r="F170" s="1" t="s">
        <v>59</v>
      </c>
      <c r="G170" s="1" t="s">
        <v>699</v>
      </c>
      <c r="H170" s="4">
        <v>60</v>
      </c>
      <c r="I170" s="1" t="s">
        <v>700</v>
      </c>
      <c r="J170" s="1" t="s">
        <v>701</v>
      </c>
      <c r="K170" s="1" t="s">
        <v>702</v>
      </c>
      <c r="N170" s="1" t="s">
        <v>40</v>
      </c>
      <c r="O170" s="1" t="s">
        <v>689</v>
      </c>
      <c r="P170" s="3">
        <v>126</v>
      </c>
      <c r="R170" s="1" t="s">
        <v>703</v>
      </c>
      <c r="S170" s="1" t="s">
        <v>43</v>
      </c>
      <c r="T170" s="1" t="s">
        <v>704</v>
      </c>
      <c r="V170" s="1" t="s">
        <v>103</v>
      </c>
      <c r="W170" s="1" t="s">
        <v>104</v>
      </c>
      <c r="X170" s="1" t="s">
        <v>135</v>
      </c>
      <c r="AB170" s="4">
        <v>60</v>
      </c>
      <c r="AC170" s="4">
        <v>13.2</v>
      </c>
      <c r="AF170" s="1" t="s">
        <v>193</v>
      </c>
    </row>
    <row r="171" spans="1:32" x14ac:dyDescent="0.25">
      <c r="A171" s="1" t="s">
        <v>255</v>
      </c>
      <c r="B171" s="1" t="s">
        <v>170</v>
      </c>
      <c r="C171" s="1" t="s">
        <v>50</v>
      </c>
      <c r="D171" s="1" t="s">
        <v>34</v>
      </c>
      <c r="E171" s="3">
        <v>84</v>
      </c>
      <c r="F171" s="1" t="s">
        <v>35</v>
      </c>
      <c r="G171" s="1" t="s">
        <v>705</v>
      </c>
      <c r="H171" s="4">
        <v>402</v>
      </c>
      <c r="I171" s="1" t="s">
        <v>706</v>
      </c>
      <c r="J171" s="1" t="s">
        <v>707</v>
      </c>
      <c r="K171" s="1" t="s">
        <v>39</v>
      </c>
      <c r="N171" s="1" t="s">
        <v>40</v>
      </c>
      <c r="O171" s="1" t="s">
        <v>689</v>
      </c>
      <c r="P171" s="3">
        <v>123</v>
      </c>
      <c r="R171" s="1" t="s">
        <v>708</v>
      </c>
      <c r="S171" s="1" t="s">
        <v>43</v>
      </c>
      <c r="V171" s="1" t="s">
        <v>76</v>
      </c>
      <c r="W171" s="1" t="s">
        <v>77</v>
      </c>
      <c r="X171" s="1" t="s">
        <v>183</v>
      </c>
      <c r="AB171" s="4">
        <v>402</v>
      </c>
      <c r="AC171" s="4">
        <v>0</v>
      </c>
      <c r="AF171" s="1" t="s">
        <v>709</v>
      </c>
    </row>
    <row r="172" spans="1:32" x14ac:dyDescent="0.25">
      <c r="A172" s="1" t="s">
        <v>91</v>
      </c>
      <c r="B172" s="1" t="s">
        <v>677</v>
      </c>
      <c r="C172" s="1" t="s">
        <v>678</v>
      </c>
      <c r="D172" s="1" t="s">
        <v>34</v>
      </c>
      <c r="E172" s="3">
        <v>440</v>
      </c>
      <c r="F172" s="1" t="s">
        <v>59</v>
      </c>
      <c r="G172" s="1" t="s">
        <v>710</v>
      </c>
      <c r="H172" s="4">
        <v>1475</v>
      </c>
      <c r="I172" s="1" t="s">
        <v>700</v>
      </c>
      <c r="J172" s="1" t="s">
        <v>701</v>
      </c>
      <c r="K172" s="1" t="s">
        <v>702</v>
      </c>
      <c r="N172" s="1" t="s">
        <v>40</v>
      </c>
      <c r="O172" s="1" t="s">
        <v>689</v>
      </c>
      <c r="P172" s="3">
        <v>125</v>
      </c>
      <c r="R172" s="1" t="s">
        <v>711</v>
      </c>
      <c r="S172" s="1" t="s">
        <v>43</v>
      </c>
      <c r="T172" s="1" t="s">
        <v>712</v>
      </c>
      <c r="V172" s="1" t="s">
        <v>103</v>
      </c>
      <c r="W172" s="1" t="s">
        <v>104</v>
      </c>
      <c r="X172" s="1" t="s">
        <v>322</v>
      </c>
      <c r="AB172" s="4">
        <v>1475</v>
      </c>
      <c r="AC172" s="4">
        <v>324.5</v>
      </c>
      <c r="AF172" s="1" t="s">
        <v>193</v>
      </c>
    </row>
    <row r="173" spans="1:32" x14ac:dyDescent="0.25">
      <c r="A173" s="1" t="s">
        <v>48</v>
      </c>
      <c r="B173" s="1" t="s">
        <v>57</v>
      </c>
      <c r="C173" s="1" t="s">
        <v>78</v>
      </c>
      <c r="D173" s="1" t="s">
        <v>34</v>
      </c>
      <c r="E173" s="3">
        <v>468</v>
      </c>
      <c r="F173" s="1" t="s">
        <v>59</v>
      </c>
      <c r="G173" s="1" t="s">
        <v>713</v>
      </c>
      <c r="H173" s="4">
        <v>390</v>
      </c>
      <c r="I173" s="1" t="s">
        <v>714</v>
      </c>
      <c r="J173" s="1" t="s">
        <v>715</v>
      </c>
      <c r="K173" s="1" t="s">
        <v>716</v>
      </c>
      <c r="N173" s="1" t="s">
        <v>40</v>
      </c>
      <c r="O173" s="1" t="s">
        <v>689</v>
      </c>
      <c r="P173" s="3">
        <v>124</v>
      </c>
      <c r="R173" s="1" t="s">
        <v>717</v>
      </c>
      <c r="S173" s="1" t="s">
        <v>43</v>
      </c>
      <c r="T173" s="1" t="s">
        <v>718</v>
      </c>
      <c r="V173" s="1" t="s">
        <v>45</v>
      </c>
      <c r="W173" s="1" t="s">
        <v>46</v>
      </c>
      <c r="X173" s="1" t="s">
        <v>66</v>
      </c>
      <c r="AB173" s="4">
        <v>390</v>
      </c>
      <c r="AC173" s="4">
        <v>85.8</v>
      </c>
      <c r="AF173" s="1" t="s">
        <v>719</v>
      </c>
    </row>
    <row r="174" spans="1:32" x14ac:dyDescent="0.25">
      <c r="A174" s="1" t="s">
        <v>387</v>
      </c>
      <c r="B174" s="1" t="s">
        <v>57</v>
      </c>
      <c r="C174" s="1" t="s">
        <v>58</v>
      </c>
      <c r="D174" s="1" t="s">
        <v>34</v>
      </c>
      <c r="E174" s="3">
        <v>488</v>
      </c>
      <c r="F174" s="1" t="s">
        <v>59</v>
      </c>
      <c r="G174" s="1" t="s">
        <v>720</v>
      </c>
      <c r="H174" s="4">
        <v>112.5</v>
      </c>
      <c r="I174" s="1" t="s">
        <v>700</v>
      </c>
      <c r="J174" s="1" t="s">
        <v>701</v>
      </c>
      <c r="K174" s="1" t="s">
        <v>702</v>
      </c>
      <c r="N174" s="1" t="s">
        <v>40</v>
      </c>
      <c r="O174" s="1" t="s">
        <v>689</v>
      </c>
      <c r="P174" s="3">
        <v>125</v>
      </c>
      <c r="R174" s="1" t="s">
        <v>721</v>
      </c>
      <c r="S174" s="1" t="s">
        <v>43</v>
      </c>
      <c r="T174" s="1" t="s">
        <v>712</v>
      </c>
      <c r="V174" s="1" t="s">
        <v>103</v>
      </c>
      <c r="W174" s="1" t="s">
        <v>104</v>
      </c>
      <c r="X174" s="1" t="s">
        <v>722</v>
      </c>
      <c r="AB174" s="4">
        <v>112.5</v>
      </c>
      <c r="AC174" s="4">
        <v>24.75</v>
      </c>
      <c r="AF174" s="1" t="s">
        <v>193</v>
      </c>
    </row>
    <row r="175" spans="1:32" hidden="1" x14ac:dyDescent="0.25">
      <c r="A175" s="1" t="s">
        <v>689</v>
      </c>
      <c r="B175" s="1" t="s">
        <v>689</v>
      </c>
      <c r="C175" s="1" t="s">
        <v>689</v>
      </c>
      <c r="D175" s="1" t="s">
        <v>118</v>
      </c>
      <c r="E175" s="3">
        <v>20062</v>
      </c>
      <c r="F175" s="1" t="s">
        <v>35</v>
      </c>
      <c r="G175" s="1" t="s">
        <v>118</v>
      </c>
      <c r="H175" s="4">
        <v>11993.82</v>
      </c>
      <c r="I175" s="1" t="s">
        <v>328</v>
      </c>
      <c r="J175" s="1" t="s">
        <v>329</v>
      </c>
      <c r="K175" s="1" t="s">
        <v>330</v>
      </c>
      <c r="N175" s="1" t="s">
        <v>331</v>
      </c>
      <c r="O175" s="1" t="s">
        <v>689</v>
      </c>
      <c r="P175" s="3">
        <v>128</v>
      </c>
      <c r="R175" s="1" t="s">
        <v>723</v>
      </c>
      <c r="S175" s="1" t="s">
        <v>43</v>
      </c>
      <c r="X175" s="1" t="s">
        <v>163</v>
      </c>
      <c r="Y175" s="1" t="s">
        <v>724</v>
      </c>
      <c r="AA175" s="1" t="s">
        <v>689</v>
      </c>
      <c r="AB175" s="4">
        <v>0</v>
      </c>
      <c r="AC175" s="4">
        <v>0</v>
      </c>
    </row>
    <row r="176" spans="1:32" hidden="1" x14ac:dyDescent="0.25">
      <c r="A176" s="1" t="s">
        <v>689</v>
      </c>
      <c r="B176" s="1" t="s">
        <v>689</v>
      </c>
      <c r="C176" s="1" t="s">
        <v>689</v>
      </c>
      <c r="D176" s="1" t="s">
        <v>118</v>
      </c>
      <c r="E176" s="3">
        <v>20063</v>
      </c>
      <c r="F176" s="1" t="s">
        <v>35</v>
      </c>
      <c r="G176" s="1" t="s">
        <v>118</v>
      </c>
      <c r="H176" s="4">
        <v>1404.6</v>
      </c>
      <c r="I176" s="1" t="s">
        <v>328</v>
      </c>
      <c r="J176" s="1" t="s">
        <v>329</v>
      </c>
      <c r="K176" s="1" t="s">
        <v>330</v>
      </c>
      <c r="N176" s="1" t="s">
        <v>331</v>
      </c>
      <c r="O176" s="1" t="s">
        <v>689</v>
      </c>
      <c r="P176" s="3">
        <v>129</v>
      </c>
      <c r="R176" s="1" t="s">
        <v>725</v>
      </c>
      <c r="S176" s="1" t="s">
        <v>43</v>
      </c>
      <c r="X176" s="1" t="s">
        <v>540</v>
      </c>
      <c r="Y176" s="1" t="s">
        <v>726</v>
      </c>
      <c r="AA176" s="1" t="s">
        <v>727</v>
      </c>
      <c r="AB176" s="4">
        <v>0</v>
      </c>
      <c r="AC176" s="4">
        <v>0</v>
      </c>
    </row>
    <row r="177" spans="1:32" x14ac:dyDescent="0.25">
      <c r="A177" s="1" t="s">
        <v>728</v>
      </c>
      <c r="B177" s="1" t="s">
        <v>50</v>
      </c>
      <c r="C177" s="1" t="s">
        <v>48</v>
      </c>
      <c r="D177" s="1" t="s">
        <v>34</v>
      </c>
      <c r="E177" s="3">
        <v>15</v>
      </c>
      <c r="F177" s="1" t="s">
        <v>59</v>
      </c>
      <c r="G177" s="1" t="s">
        <v>729</v>
      </c>
      <c r="H177" s="4">
        <v>326</v>
      </c>
      <c r="I177" s="1" t="s">
        <v>730</v>
      </c>
      <c r="J177" s="1" t="s">
        <v>731</v>
      </c>
      <c r="K177" s="1" t="s">
        <v>167</v>
      </c>
      <c r="N177" s="1" t="s">
        <v>40</v>
      </c>
      <c r="O177" s="1" t="s">
        <v>732</v>
      </c>
      <c r="P177" s="3">
        <v>130</v>
      </c>
      <c r="R177" s="1" t="s">
        <v>733</v>
      </c>
      <c r="S177" s="1" t="s">
        <v>43</v>
      </c>
      <c r="T177" s="1" t="s">
        <v>734</v>
      </c>
      <c r="X177" s="1" t="s">
        <v>80</v>
      </c>
      <c r="AB177" s="4">
        <v>326</v>
      </c>
      <c r="AC177" s="4">
        <v>71.72</v>
      </c>
      <c r="AF177" s="1" t="s">
        <v>735</v>
      </c>
    </row>
    <row r="178" spans="1:32" x14ac:dyDescent="0.25">
      <c r="A178" s="1" t="s">
        <v>728</v>
      </c>
      <c r="B178" s="1" t="s">
        <v>50</v>
      </c>
      <c r="C178" s="1" t="s">
        <v>48</v>
      </c>
      <c r="D178" s="1" t="s">
        <v>34</v>
      </c>
      <c r="E178" s="3">
        <v>16</v>
      </c>
      <c r="F178" s="1" t="s">
        <v>59</v>
      </c>
      <c r="G178" s="1" t="s">
        <v>736</v>
      </c>
      <c r="H178" s="4">
        <v>292</v>
      </c>
      <c r="I178" s="1" t="s">
        <v>730</v>
      </c>
      <c r="J178" s="1" t="s">
        <v>731</v>
      </c>
      <c r="K178" s="1" t="s">
        <v>167</v>
      </c>
      <c r="N178" s="1" t="s">
        <v>40</v>
      </c>
      <c r="O178" s="1" t="s">
        <v>732</v>
      </c>
      <c r="P178" s="3">
        <v>130</v>
      </c>
      <c r="R178" s="1" t="s">
        <v>737</v>
      </c>
      <c r="S178" s="1" t="s">
        <v>43</v>
      </c>
      <c r="T178" s="1" t="s">
        <v>734</v>
      </c>
      <c r="V178" s="1" t="s">
        <v>76</v>
      </c>
      <c r="W178" s="1" t="s">
        <v>77</v>
      </c>
      <c r="X178" s="1" t="s">
        <v>135</v>
      </c>
      <c r="AB178" s="4">
        <v>292</v>
      </c>
      <c r="AC178" s="4">
        <v>64.239999999999995</v>
      </c>
      <c r="AF178" s="1" t="s">
        <v>738</v>
      </c>
    </row>
    <row r="179" spans="1:32" x14ac:dyDescent="0.25">
      <c r="A179" s="1" t="s">
        <v>739</v>
      </c>
      <c r="B179" s="1" t="s">
        <v>451</v>
      </c>
      <c r="C179" s="1" t="s">
        <v>740</v>
      </c>
      <c r="D179" s="1" t="s">
        <v>34</v>
      </c>
      <c r="E179" s="3">
        <v>81</v>
      </c>
      <c r="F179" s="1" t="s">
        <v>59</v>
      </c>
      <c r="G179" s="1" t="s">
        <v>741</v>
      </c>
      <c r="H179" s="4">
        <v>6205</v>
      </c>
      <c r="I179" s="1" t="s">
        <v>730</v>
      </c>
      <c r="J179" s="1" t="s">
        <v>731</v>
      </c>
      <c r="K179" s="1" t="s">
        <v>167</v>
      </c>
      <c r="N179" s="1" t="s">
        <v>40</v>
      </c>
      <c r="O179" s="1" t="s">
        <v>732</v>
      </c>
      <c r="P179" s="3">
        <v>130</v>
      </c>
      <c r="R179" s="1" t="s">
        <v>742</v>
      </c>
      <c r="S179" s="1" t="s">
        <v>43</v>
      </c>
      <c r="T179" s="1" t="s">
        <v>734</v>
      </c>
      <c r="V179" s="1" t="s">
        <v>103</v>
      </c>
      <c r="W179" s="1" t="s">
        <v>104</v>
      </c>
      <c r="X179" s="1" t="s">
        <v>573</v>
      </c>
      <c r="AB179" s="4">
        <v>6205</v>
      </c>
      <c r="AC179" s="4">
        <v>1365.1</v>
      </c>
      <c r="AF179" s="1" t="s">
        <v>743</v>
      </c>
    </row>
    <row r="180" spans="1:32" hidden="1" x14ac:dyDescent="0.25">
      <c r="A180" s="1" t="s">
        <v>744</v>
      </c>
      <c r="B180" s="1" t="s">
        <v>744</v>
      </c>
      <c r="C180" s="1" t="s">
        <v>744</v>
      </c>
      <c r="D180" s="1" t="s">
        <v>118</v>
      </c>
      <c r="E180" s="3">
        <v>20064</v>
      </c>
      <c r="F180" s="1" t="s">
        <v>35</v>
      </c>
      <c r="G180" s="1" t="s">
        <v>118</v>
      </c>
      <c r="H180" s="4">
        <v>200</v>
      </c>
      <c r="I180" s="1" t="s">
        <v>328</v>
      </c>
      <c r="J180" s="1" t="s">
        <v>329</v>
      </c>
      <c r="K180" s="1" t="s">
        <v>330</v>
      </c>
      <c r="N180" s="1" t="s">
        <v>331</v>
      </c>
      <c r="O180" s="1" t="s">
        <v>744</v>
      </c>
      <c r="P180" s="3">
        <v>133</v>
      </c>
      <c r="R180" s="1" t="s">
        <v>745</v>
      </c>
      <c r="S180" s="1" t="s">
        <v>43</v>
      </c>
      <c r="X180" s="1" t="s">
        <v>727</v>
      </c>
      <c r="Y180" s="1" t="s">
        <v>746</v>
      </c>
      <c r="AA180" s="1" t="s">
        <v>732</v>
      </c>
      <c r="AB180" s="4">
        <v>0</v>
      </c>
      <c r="AC180" s="4">
        <v>0</v>
      </c>
    </row>
    <row r="181" spans="1:32" x14ac:dyDescent="0.25">
      <c r="A181" s="1" t="s">
        <v>659</v>
      </c>
      <c r="B181" s="1" t="s">
        <v>310</v>
      </c>
      <c r="C181" s="1" t="s">
        <v>740</v>
      </c>
      <c r="D181" s="1" t="s">
        <v>34</v>
      </c>
      <c r="E181" s="3">
        <v>82</v>
      </c>
      <c r="F181" s="1" t="s">
        <v>59</v>
      </c>
      <c r="G181" s="1" t="s">
        <v>747</v>
      </c>
      <c r="H181" s="4">
        <v>388</v>
      </c>
      <c r="I181" s="1" t="s">
        <v>223</v>
      </c>
      <c r="J181" s="1" t="s">
        <v>224</v>
      </c>
      <c r="K181" s="1" t="s">
        <v>225</v>
      </c>
      <c r="L181" s="1" t="s">
        <v>226</v>
      </c>
      <c r="M181" s="1" t="s">
        <v>227</v>
      </c>
      <c r="N181" s="1" t="s">
        <v>40</v>
      </c>
      <c r="O181" s="1" t="s">
        <v>748</v>
      </c>
      <c r="P181" s="3">
        <v>132</v>
      </c>
      <c r="R181" s="1" t="s">
        <v>749</v>
      </c>
      <c r="S181" s="1" t="s">
        <v>43</v>
      </c>
      <c r="T181" s="1" t="s">
        <v>229</v>
      </c>
      <c r="V181" s="1" t="s">
        <v>103</v>
      </c>
      <c r="W181" s="1" t="s">
        <v>104</v>
      </c>
      <c r="X181" s="1" t="s">
        <v>573</v>
      </c>
      <c r="AB181" s="4">
        <v>388</v>
      </c>
      <c r="AC181" s="4">
        <v>85.36</v>
      </c>
      <c r="AF181" s="1" t="s">
        <v>230</v>
      </c>
    </row>
    <row r="182" spans="1:32" x14ac:dyDescent="0.25">
      <c r="A182" s="1" t="s">
        <v>659</v>
      </c>
      <c r="B182" s="1" t="s">
        <v>451</v>
      </c>
      <c r="C182" s="1" t="s">
        <v>740</v>
      </c>
      <c r="D182" s="1" t="s">
        <v>34</v>
      </c>
      <c r="E182" s="3">
        <v>83</v>
      </c>
      <c r="F182" s="1" t="s">
        <v>59</v>
      </c>
      <c r="G182" s="1" t="s">
        <v>750</v>
      </c>
      <c r="H182" s="4">
        <v>97</v>
      </c>
      <c r="I182" s="1" t="s">
        <v>223</v>
      </c>
      <c r="J182" s="1" t="s">
        <v>224</v>
      </c>
      <c r="K182" s="1" t="s">
        <v>225</v>
      </c>
      <c r="L182" s="1" t="s">
        <v>226</v>
      </c>
      <c r="M182" s="1" t="s">
        <v>227</v>
      </c>
      <c r="N182" s="1" t="s">
        <v>40</v>
      </c>
      <c r="O182" s="1" t="s">
        <v>748</v>
      </c>
      <c r="P182" s="3">
        <v>132</v>
      </c>
      <c r="R182" s="1" t="s">
        <v>751</v>
      </c>
      <c r="S182" s="1" t="s">
        <v>43</v>
      </c>
      <c r="T182" s="1" t="s">
        <v>229</v>
      </c>
      <c r="V182" s="1" t="s">
        <v>103</v>
      </c>
      <c r="W182" s="1" t="s">
        <v>104</v>
      </c>
      <c r="X182" s="1" t="s">
        <v>573</v>
      </c>
      <c r="AB182" s="4">
        <v>97</v>
      </c>
      <c r="AC182" s="4">
        <v>21.34</v>
      </c>
      <c r="AF182" s="1" t="s">
        <v>230</v>
      </c>
    </row>
    <row r="183" spans="1:32" x14ac:dyDescent="0.25">
      <c r="A183" s="1" t="s">
        <v>752</v>
      </c>
      <c r="B183" s="1" t="s">
        <v>593</v>
      </c>
      <c r="C183" s="1" t="s">
        <v>727</v>
      </c>
      <c r="D183" s="1" t="s">
        <v>34</v>
      </c>
      <c r="E183" s="3">
        <v>84</v>
      </c>
      <c r="F183" s="1" t="s">
        <v>59</v>
      </c>
      <c r="G183" s="1" t="s">
        <v>753</v>
      </c>
      <c r="H183" s="4">
        <v>3614.84</v>
      </c>
      <c r="I183" s="1" t="s">
        <v>578</v>
      </c>
      <c r="J183" s="1" t="s">
        <v>579</v>
      </c>
      <c r="K183" s="1" t="s">
        <v>580</v>
      </c>
      <c r="N183" s="1" t="s">
        <v>40</v>
      </c>
      <c r="O183" s="1" t="s">
        <v>748</v>
      </c>
      <c r="P183" s="3">
        <v>131</v>
      </c>
      <c r="R183" s="1" t="s">
        <v>754</v>
      </c>
      <c r="S183" s="1" t="s">
        <v>43</v>
      </c>
      <c r="T183" s="1" t="s">
        <v>583</v>
      </c>
      <c r="V183" s="1" t="s">
        <v>103</v>
      </c>
      <c r="W183" s="1" t="s">
        <v>104</v>
      </c>
      <c r="X183" s="1" t="s">
        <v>727</v>
      </c>
      <c r="AB183" s="4">
        <v>3614.84</v>
      </c>
      <c r="AC183" s="4">
        <v>795.26</v>
      </c>
      <c r="AF183" s="1" t="s">
        <v>171</v>
      </c>
    </row>
    <row r="184" spans="1:32" x14ac:dyDescent="0.25">
      <c r="A184" s="1" t="s">
        <v>744</v>
      </c>
      <c r="B184" s="1" t="s">
        <v>744</v>
      </c>
      <c r="C184" s="1" t="s">
        <v>744</v>
      </c>
      <c r="D184" s="1" t="s">
        <v>118</v>
      </c>
      <c r="E184" s="3">
        <v>20065</v>
      </c>
      <c r="F184" s="1" t="s">
        <v>35</v>
      </c>
      <c r="G184" s="1" t="s">
        <v>118</v>
      </c>
      <c r="H184" s="4">
        <v>700</v>
      </c>
      <c r="I184" s="1" t="s">
        <v>438</v>
      </c>
      <c r="J184" s="1" t="s">
        <v>439</v>
      </c>
      <c r="K184" s="1" t="s">
        <v>167</v>
      </c>
      <c r="L184" s="1" t="s">
        <v>200</v>
      </c>
      <c r="M184" s="1" t="s">
        <v>440</v>
      </c>
      <c r="N184" s="1" t="s">
        <v>40</v>
      </c>
      <c r="O184" s="1" t="s">
        <v>748</v>
      </c>
      <c r="P184" s="3">
        <v>134</v>
      </c>
      <c r="R184" s="1" t="s">
        <v>755</v>
      </c>
      <c r="S184" s="1" t="s">
        <v>43</v>
      </c>
      <c r="T184" s="1" t="s">
        <v>756</v>
      </c>
      <c r="X184" s="1" t="s">
        <v>581</v>
      </c>
      <c r="AB184" s="4">
        <v>0</v>
      </c>
      <c r="AC184" s="4">
        <v>0</v>
      </c>
    </row>
    <row r="185" spans="1:32" x14ac:dyDescent="0.25">
      <c r="A185" s="1" t="s">
        <v>744</v>
      </c>
      <c r="B185" s="1" t="s">
        <v>744</v>
      </c>
      <c r="C185" s="1" t="s">
        <v>744</v>
      </c>
      <c r="D185" s="1" t="s">
        <v>118</v>
      </c>
      <c r="E185" s="3">
        <v>20066</v>
      </c>
      <c r="F185" s="1" t="s">
        <v>35</v>
      </c>
      <c r="G185" s="1" t="s">
        <v>118</v>
      </c>
      <c r="H185" s="4">
        <v>8700</v>
      </c>
      <c r="I185" s="1" t="s">
        <v>438</v>
      </c>
      <c r="J185" s="1" t="s">
        <v>439</v>
      </c>
      <c r="K185" s="1" t="s">
        <v>167</v>
      </c>
      <c r="L185" s="1" t="s">
        <v>200</v>
      </c>
      <c r="M185" s="1" t="s">
        <v>440</v>
      </c>
      <c r="N185" s="1" t="s">
        <v>40</v>
      </c>
      <c r="O185" s="1" t="s">
        <v>748</v>
      </c>
      <c r="P185" s="3">
        <v>135</v>
      </c>
      <c r="R185" s="1" t="s">
        <v>757</v>
      </c>
      <c r="S185" s="1" t="s">
        <v>43</v>
      </c>
      <c r="T185" s="1" t="s">
        <v>758</v>
      </c>
      <c r="X185" s="1" t="s">
        <v>581</v>
      </c>
      <c r="AB185" s="4">
        <v>0</v>
      </c>
      <c r="AC185" s="4">
        <v>0</v>
      </c>
    </row>
    <row r="186" spans="1:32" hidden="1" x14ac:dyDescent="0.25">
      <c r="A186" s="1" t="s">
        <v>748</v>
      </c>
      <c r="B186" s="1" t="s">
        <v>748</v>
      </c>
      <c r="C186" s="1" t="s">
        <v>748</v>
      </c>
      <c r="D186" s="1" t="s">
        <v>118</v>
      </c>
      <c r="E186" s="3">
        <v>20067</v>
      </c>
      <c r="F186" s="1" t="s">
        <v>35</v>
      </c>
      <c r="G186" s="1" t="s">
        <v>118</v>
      </c>
      <c r="H186" s="4">
        <v>30977.35</v>
      </c>
      <c r="I186" s="1" t="s">
        <v>279</v>
      </c>
      <c r="N186" s="1" t="s">
        <v>280</v>
      </c>
      <c r="O186" s="1" t="s">
        <v>759</v>
      </c>
      <c r="P186" s="3">
        <v>137</v>
      </c>
      <c r="R186" s="1" t="s">
        <v>760</v>
      </c>
      <c r="S186" s="1" t="s">
        <v>43</v>
      </c>
      <c r="X186" s="1" t="s">
        <v>727</v>
      </c>
      <c r="AB186" s="4">
        <v>0</v>
      </c>
      <c r="AC186" s="4">
        <v>0</v>
      </c>
    </row>
    <row r="187" spans="1:32" hidden="1" x14ac:dyDescent="0.25">
      <c r="A187" s="1" t="s">
        <v>748</v>
      </c>
      <c r="B187" s="1" t="s">
        <v>748</v>
      </c>
      <c r="C187" s="1" t="s">
        <v>748</v>
      </c>
      <c r="D187" s="1" t="s">
        <v>118</v>
      </c>
      <c r="E187" s="3">
        <v>20068</v>
      </c>
      <c r="F187" s="1" t="s">
        <v>35</v>
      </c>
      <c r="G187" s="1" t="s">
        <v>118</v>
      </c>
      <c r="H187" s="4">
        <v>768</v>
      </c>
      <c r="I187" s="1" t="s">
        <v>279</v>
      </c>
      <c r="N187" s="1" t="s">
        <v>280</v>
      </c>
      <c r="O187" s="1" t="s">
        <v>759</v>
      </c>
      <c r="P187" s="3">
        <v>137</v>
      </c>
      <c r="R187" s="1" t="s">
        <v>761</v>
      </c>
      <c r="S187" s="1" t="s">
        <v>43</v>
      </c>
      <c r="X187" s="1" t="s">
        <v>727</v>
      </c>
      <c r="AB187" s="4">
        <v>0</v>
      </c>
      <c r="AC187" s="4">
        <v>0</v>
      </c>
    </row>
    <row r="188" spans="1:32" x14ac:dyDescent="0.25">
      <c r="A188" s="1" t="s">
        <v>310</v>
      </c>
      <c r="B188" s="1" t="s">
        <v>310</v>
      </c>
      <c r="C188" s="1" t="s">
        <v>516</v>
      </c>
      <c r="D188" s="1" t="s">
        <v>34</v>
      </c>
      <c r="E188" s="3">
        <v>14</v>
      </c>
      <c r="F188" s="1" t="s">
        <v>35</v>
      </c>
      <c r="G188" s="1" t="s">
        <v>762</v>
      </c>
      <c r="H188" s="4">
        <v>401.98</v>
      </c>
      <c r="I188" s="1" t="s">
        <v>37</v>
      </c>
      <c r="J188" s="1" t="s">
        <v>38</v>
      </c>
      <c r="K188" s="1" t="s">
        <v>39</v>
      </c>
      <c r="N188" s="1" t="s">
        <v>40</v>
      </c>
      <c r="O188" s="1" t="s">
        <v>763</v>
      </c>
      <c r="P188" s="3">
        <v>139</v>
      </c>
      <c r="R188" s="1" t="s">
        <v>764</v>
      </c>
      <c r="S188" s="1" t="s">
        <v>43</v>
      </c>
      <c r="T188" s="1" t="s">
        <v>44</v>
      </c>
      <c r="V188" s="1" t="s">
        <v>45</v>
      </c>
      <c r="W188" s="1" t="s">
        <v>46</v>
      </c>
      <c r="X188" s="1" t="s">
        <v>516</v>
      </c>
      <c r="AB188" s="4">
        <v>501.98</v>
      </c>
      <c r="AC188" s="4">
        <v>0</v>
      </c>
      <c r="AF188" s="1" t="s">
        <v>47</v>
      </c>
    </row>
    <row r="189" spans="1:32" x14ac:dyDescent="0.25">
      <c r="A189" s="1" t="s">
        <v>431</v>
      </c>
      <c r="B189" s="1" t="s">
        <v>158</v>
      </c>
      <c r="C189" s="1" t="s">
        <v>48</v>
      </c>
      <c r="D189" s="1" t="s">
        <v>34</v>
      </c>
      <c r="E189" s="3">
        <v>25</v>
      </c>
      <c r="F189" s="1" t="s">
        <v>59</v>
      </c>
      <c r="G189" s="1" t="s">
        <v>765</v>
      </c>
      <c r="H189" s="4">
        <v>195.09</v>
      </c>
      <c r="I189" s="1" t="s">
        <v>766</v>
      </c>
      <c r="J189" s="1" t="s">
        <v>767</v>
      </c>
      <c r="K189" s="1" t="s">
        <v>768</v>
      </c>
      <c r="L189" s="1" t="s">
        <v>769</v>
      </c>
      <c r="M189" s="1" t="s">
        <v>770</v>
      </c>
      <c r="N189" s="1" t="s">
        <v>40</v>
      </c>
      <c r="O189" s="1" t="s">
        <v>763</v>
      </c>
      <c r="P189" s="3">
        <v>138</v>
      </c>
      <c r="R189" s="1" t="s">
        <v>771</v>
      </c>
      <c r="S189" s="1" t="s">
        <v>43</v>
      </c>
      <c r="T189" s="1" t="s">
        <v>772</v>
      </c>
      <c r="V189" s="1" t="s">
        <v>45</v>
      </c>
      <c r="W189" s="1" t="s">
        <v>46</v>
      </c>
      <c r="X189" s="1" t="s">
        <v>202</v>
      </c>
      <c r="AB189" s="4">
        <v>195.09</v>
      </c>
      <c r="AC189" s="4">
        <v>42.92</v>
      </c>
      <c r="AF189" s="1" t="s">
        <v>375</v>
      </c>
    </row>
    <row r="190" spans="1:32" x14ac:dyDescent="0.25">
      <c r="A190" s="1" t="s">
        <v>540</v>
      </c>
      <c r="B190" s="1" t="s">
        <v>163</v>
      </c>
      <c r="C190" s="1" t="s">
        <v>48</v>
      </c>
      <c r="D190" s="1" t="s">
        <v>34</v>
      </c>
      <c r="E190" s="3">
        <v>40</v>
      </c>
      <c r="F190" s="1" t="s">
        <v>59</v>
      </c>
      <c r="G190" s="1" t="s">
        <v>773</v>
      </c>
      <c r="H190" s="4">
        <v>423.36</v>
      </c>
      <c r="I190" s="1" t="s">
        <v>766</v>
      </c>
      <c r="J190" s="1" t="s">
        <v>767</v>
      </c>
      <c r="K190" s="1" t="s">
        <v>768</v>
      </c>
      <c r="L190" s="1" t="s">
        <v>769</v>
      </c>
      <c r="M190" s="1" t="s">
        <v>770</v>
      </c>
      <c r="N190" s="1" t="s">
        <v>40</v>
      </c>
      <c r="O190" s="1" t="s">
        <v>763</v>
      </c>
      <c r="P190" s="3">
        <v>138</v>
      </c>
      <c r="R190" s="1" t="s">
        <v>774</v>
      </c>
      <c r="S190" s="1" t="s">
        <v>43</v>
      </c>
      <c r="T190" s="1" t="s">
        <v>772</v>
      </c>
      <c r="X190" s="1" t="s">
        <v>163</v>
      </c>
      <c r="AB190" s="4">
        <v>423.36</v>
      </c>
      <c r="AC190" s="4">
        <v>93.14</v>
      </c>
      <c r="AF190" s="1" t="s">
        <v>67</v>
      </c>
    </row>
    <row r="191" spans="1:32" x14ac:dyDescent="0.25">
      <c r="A191" s="1" t="s">
        <v>775</v>
      </c>
      <c r="B191" s="1" t="s">
        <v>607</v>
      </c>
      <c r="C191" s="1" t="s">
        <v>727</v>
      </c>
      <c r="D191" s="1" t="s">
        <v>34</v>
      </c>
      <c r="E191" s="3">
        <v>85</v>
      </c>
      <c r="F191" s="1" t="s">
        <v>59</v>
      </c>
      <c r="G191" s="1" t="s">
        <v>776</v>
      </c>
      <c r="H191" s="4">
        <v>180</v>
      </c>
      <c r="I191" s="1" t="s">
        <v>777</v>
      </c>
      <c r="J191" s="1" t="s">
        <v>778</v>
      </c>
      <c r="K191" s="1" t="s">
        <v>561</v>
      </c>
      <c r="N191" s="1" t="s">
        <v>40</v>
      </c>
      <c r="O191" s="1" t="s">
        <v>763</v>
      </c>
      <c r="P191" s="3">
        <v>136</v>
      </c>
      <c r="R191" s="1" t="s">
        <v>779</v>
      </c>
      <c r="S191" s="1" t="s">
        <v>43</v>
      </c>
      <c r="T191" s="1" t="s">
        <v>780</v>
      </c>
      <c r="V191" s="1" t="s">
        <v>103</v>
      </c>
      <c r="W191" s="1" t="s">
        <v>104</v>
      </c>
      <c r="X191" s="1" t="s">
        <v>727</v>
      </c>
      <c r="AB191" s="4">
        <v>180</v>
      </c>
      <c r="AC191" s="4">
        <v>39.6</v>
      </c>
      <c r="AF191" s="1" t="s">
        <v>162</v>
      </c>
    </row>
    <row r="192" spans="1:32" x14ac:dyDescent="0.25">
      <c r="A192" s="1" t="s">
        <v>659</v>
      </c>
      <c r="B192" s="1" t="s">
        <v>451</v>
      </c>
      <c r="C192" s="1" t="s">
        <v>781</v>
      </c>
      <c r="D192" s="1" t="s">
        <v>34</v>
      </c>
      <c r="E192" s="3">
        <v>94</v>
      </c>
      <c r="F192" s="1" t="s">
        <v>59</v>
      </c>
      <c r="G192" s="1" t="s">
        <v>782</v>
      </c>
      <c r="H192" s="4">
        <v>163.93</v>
      </c>
      <c r="I192" s="1" t="s">
        <v>783</v>
      </c>
      <c r="J192" s="1" t="s">
        <v>784</v>
      </c>
      <c r="K192" s="1" t="s">
        <v>129</v>
      </c>
      <c r="N192" s="1" t="s">
        <v>40</v>
      </c>
      <c r="O192" s="1" t="s">
        <v>781</v>
      </c>
      <c r="R192" s="1" t="s">
        <v>785</v>
      </c>
      <c r="T192" s="1" t="s">
        <v>786</v>
      </c>
      <c r="V192" s="1" t="s">
        <v>103</v>
      </c>
      <c r="W192" s="1" t="s">
        <v>104</v>
      </c>
      <c r="X192" s="1" t="s">
        <v>547</v>
      </c>
      <c r="AB192" s="4">
        <v>163.93</v>
      </c>
      <c r="AC192" s="4">
        <v>36.06</v>
      </c>
      <c r="AF192" s="1" t="s">
        <v>787</v>
      </c>
    </row>
    <row r="193" spans="1:29" hidden="1" x14ac:dyDescent="0.25">
      <c r="A193" s="1" t="s">
        <v>659</v>
      </c>
      <c r="B193" s="1" t="s">
        <v>659</v>
      </c>
      <c r="C193" s="1" t="s">
        <v>659</v>
      </c>
      <c r="D193" s="1" t="s">
        <v>118</v>
      </c>
      <c r="E193" s="3">
        <v>20070</v>
      </c>
      <c r="F193" s="1" t="s">
        <v>35</v>
      </c>
      <c r="G193" s="1" t="s">
        <v>118</v>
      </c>
      <c r="H193" s="4">
        <v>127.13</v>
      </c>
      <c r="I193" s="1" t="s">
        <v>328</v>
      </c>
      <c r="J193" s="1" t="s">
        <v>329</v>
      </c>
      <c r="K193" s="1" t="s">
        <v>330</v>
      </c>
      <c r="N193" s="1" t="s">
        <v>331</v>
      </c>
      <c r="O193" s="1" t="s">
        <v>659</v>
      </c>
      <c r="P193" s="3">
        <v>142</v>
      </c>
      <c r="R193" s="1" t="s">
        <v>788</v>
      </c>
      <c r="S193" s="1" t="s">
        <v>43</v>
      </c>
      <c r="X193" s="1" t="s">
        <v>789</v>
      </c>
      <c r="Y193" s="1" t="s">
        <v>790</v>
      </c>
      <c r="AA193" s="1" t="s">
        <v>659</v>
      </c>
      <c r="AB193" s="4">
        <v>0</v>
      </c>
      <c r="AC193" s="4">
        <v>0</v>
      </c>
    </row>
  </sheetData>
  <autoFilter ref="A2:AF193">
    <filterColumn colId="8">
      <filters>
        <filter val="A &amp; G IMPIANTI e SISTEMI S.R.L."/>
        <filter val="Ai4SMARTCITY Srl"/>
        <filter val="ALBONI &amp; CORRADINI S.R.L."/>
        <filter val="ANGELO PO GRANDI CUCINE SPA CON S.U."/>
        <filter val="ARCA LAVORO IMPRESA SOCIALE S.R.L."/>
        <filter val="Axpo Italia S.p.A."/>
        <filter val="AZIENDA U.S.L. MODENA"/>
        <filter val="BEVILACQUA PIETRO"/>
        <filter val="BIOTEC SANITA' SRL"/>
        <filter val="CBA Informatica srl"/>
        <filter val="CER MEDICAL SRL"/>
        <filter val="CFS ITALIA SRL"/>
        <filter val="CHICICOV MARIANA"/>
        <filter val="CNS - CONSORZIO NAZIONALE SERVIZI SOC. COOP"/>
        <filter val="DE GENNARO MARIA ROSARIA MELANIA"/>
        <filter val="D'ERRICO GIUSEPPE"/>
        <filter val="DOMARC S.R.L."/>
        <filter val="ECO ERIDANIA  S.P.A."/>
        <filter val="Edison Energia S.p.A."/>
        <filter val="ERREBIAN S.P.A."/>
        <filter val="Essity Italy S.p.A."/>
        <filter val="Ferramenta MAGNI FILIPPO"/>
        <filter val="FOLLONI MARIA GRAZIA"/>
        <filter val="FOR.ME.SA. srl"/>
        <filter val="GHELFI SPURGHI SRL"/>
        <filter val="GIALDI s.r.l."/>
        <filter val="GIVAS S.R.L."/>
        <filter val="HERA  S.p.A."/>
        <filter val="HERA COMM S.p.A."/>
        <filter val="ING. FERRARI S.P.A."/>
        <filter val="LAURO ROBERTA"/>
        <filter val="MASINI GIUSEPPE"/>
        <filter val="MIELE SRL"/>
        <filter val="MIGLIOLI MAURO"/>
        <filter val="MILONE MARCELLO"/>
        <filter val="MULTIVENDOR SERVICE SRL SOCIETA' CON SOCIO UNICO"/>
        <filter val="NESTLE' ITALIANA SPA"/>
        <filter val="OASI LAVORO SPA"/>
        <filter val="OFFICE MARKET SRL"/>
        <filter val="PORCARI SILVIA"/>
        <filter val="POSTE ITALIANE S.P.A."/>
        <filter val="Publika S.r.l."/>
        <filter val="PUBLIKA S.T. P. srl"/>
        <filter val="RENTOKIL INITIAL ITALIA S.p.A."/>
        <filter val="RIGHI ABDERREZAK"/>
        <filter val="SANGIORGI GIORGIA"/>
        <filter val="STUDIO LEGALE MANISCALCO e ASSOCIATI"/>
        <filter val="TASSINARI SILVIA"/>
        <filter val="TERMOIDRAULICA di TASSINARI R. &amp; C. SNC"/>
        <filter val="Tim S.p.A. - cellulare"/>
        <filter val="VIBIEFFE S.R.L."/>
        <filter val="WATER TEAM S.r.L."/>
        <filter val="Willis Italia S.p.A.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L197"/>
  <sheetViews>
    <sheetView tabSelected="1" workbookViewId="0">
      <pane ySplit="2" topLeftCell="A191" activePane="bottomLeft" state="frozen"/>
      <selection pane="bottomLeft" activeCell="H195" sqref="H195"/>
    </sheetView>
  </sheetViews>
  <sheetFormatPr defaultColWidth="8.85546875" defaultRowHeight="15" x14ac:dyDescent="0.25"/>
  <cols>
    <col min="1" max="1" width="12.28515625" style="1" hidden="1" customWidth="1"/>
    <col min="2" max="2" width="16.28515625" style="1" bestFit="1" customWidth="1"/>
    <col min="3" max="3" width="10.7109375" style="1" hidden="1" customWidth="1"/>
    <col min="4" max="4" width="4.7109375" style="1" hidden="1" customWidth="1"/>
    <col min="5" max="5" width="19.42578125" style="3" hidden="1" customWidth="1"/>
    <col min="6" max="6" width="8.42578125" style="1" hidden="1" customWidth="1"/>
    <col min="7" max="7" width="19.28515625" style="1" bestFit="1" customWidth="1"/>
    <col min="8" max="8" width="11.140625" style="4" bestFit="1" customWidth="1"/>
    <col min="9" max="9" width="43.42578125" style="1" hidden="1" customWidth="1"/>
    <col min="10" max="10" width="12" style="1" hidden="1" customWidth="1"/>
    <col min="11" max="11" width="30.140625" style="1" hidden="1" customWidth="1"/>
    <col min="12" max="12" width="8.140625" style="1" hidden="1" customWidth="1"/>
    <col min="13" max="13" width="9.42578125" style="1" hidden="1" customWidth="1"/>
    <col min="14" max="14" width="27.7109375" style="1" bestFit="1" customWidth="1"/>
    <col min="15" max="15" width="16.140625" style="1" bestFit="1" customWidth="1"/>
    <col min="16" max="16" width="15.7109375" style="3" customWidth="1"/>
    <col min="17" max="17" width="7.85546875" style="1" hidden="1" customWidth="1"/>
    <col min="18" max="18" width="131" style="1" hidden="1" customWidth="1"/>
    <col min="19" max="19" width="27.140625" style="1" hidden="1" customWidth="1"/>
    <col min="20" max="20" width="12.140625" style="1" hidden="1" customWidth="1"/>
    <col min="21" max="21" width="4.140625" style="1" hidden="1" customWidth="1"/>
    <col min="22" max="22" width="11.140625" style="1" hidden="1" customWidth="1"/>
    <col min="23" max="23" width="3" style="1" hidden="1" customWidth="1"/>
    <col min="24" max="24" width="11.7109375" style="1" hidden="1" customWidth="1"/>
    <col min="25" max="25" width="9.85546875" style="1" hidden="1" customWidth="1"/>
    <col min="26" max="26" width="13.85546875" style="1" hidden="1" customWidth="1"/>
    <col min="27" max="27" width="10.7109375" style="1" hidden="1" customWidth="1"/>
    <col min="28" max="28" width="10.140625" style="4" hidden="1" customWidth="1"/>
    <col min="29" max="29" width="8.140625" style="4" hidden="1" customWidth="1"/>
    <col min="30" max="30" width="6.28515625" style="1" hidden="1" customWidth="1"/>
    <col min="31" max="31" width="13.42578125" style="1" hidden="1" customWidth="1"/>
    <col min="32" max="32" width="38.42578125" style="1" hidden="1" customWidth="1"/>
    <col min="33" max="33" width="9.7109375" hidden="1" customWidth="1"/>
    <col min="34" max="35" width="0" hidden="1" customWidth="1"/>
    <col min="36" max="36" width="10.7109375" bestFit="1" customWidth="1"/>
    <col min="37" max="37" width="15.42578125" customWidth="1"/>
    <col min="38" max="38" width="13.7109375" bestFit="1" customWidth="1"/>
  </cols>
  <sheetData>
    <row r="1" spans="1:38" ht="21" x14ac:dyDescent="0.25">
      <c r="B1" s="5" t="s">
        <v>791</v>
      </c>
    </row>
    <row r="2" spans="1:38" ht="75" x14ac:dyDescent="0.25">
      <c r="A2" s="9" t="s">
        <v>793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9" t="s">
        <v>794</v>
      </c>
      <c r="AH2" s="9" t="s">
        <v>798</v>
      </c>
      <c r="AI2" s="9" t="s">
        <v>795</v>
      </c>
      <c r="AJ2" s="9" t="s">
        <v>796</v>
      </c>
      <c r="AK2" s="13" t="s">
        <v>797</v>
      </c>
      <c r="AL2" s="14" t="s">
        <v>792</v>
      </c>
    </row>
    <row r="3" spans="1:38" x14ac:dyDescent="0.25">
      <c r="A3" s="11" t="s">
        <v>32</v>
      </c>
      <c r="B3" s="1" t="s">
        <v>32</v>
      </c>
      <c r="C3" s="1" t="s">
        <v>33</v>
      </c>
      <c r="D3" s="1" t="s">
        <v>34</v>
      </c>
      <c r="E3" s="3">
        <v>81</v>
      </c>
      <c r="F3" s="1" t="s">
        <v>35</v>
      </c>
      <c r="G3" s="1" t="s">
        <v>36</v>
      </c>
      <c r="H3" s="4">
        <v>448.14</v>
      </c>
      <c r="I3" s="1" t="s">
        <v>37</v>
      </c>
      <c r="J3" s="1" t="s">
        <v>38</v>
      </c>
      <c r="K3" s="1" t="s">
        <v>39</v>
      </c>
      <c r="N3" s="1" t="s">
        <v>40</v>
      </c>
      <c r="O3" s="1" t="s">
        <v>41</v>
      </c>
      <c r="P3" s="3">
        <v>2</v>
      </c>
      <c r="R3" s="1" t="s">
        <v>42</v>
      </c>
      <c r="S3" s="1" t="s">
        <v>43</v>
      </c>
      <c r="T3" s="1" t="s">
        <v>44</v>
      </c>
      <c r="V3" s="1" t="s">
        <v>45</v>
      </c>
      <c r="W3" s="1" t="s">
        <v>46</v>
      </c>
      <c r="X3" s="1" t="s">
        <v>33</v>
      </c>
      <c r="AB3" s="4">
        <v>559.66999999999996</v>
      </c>
      <c r="AC3" s="4">
        <v>0</v>
      </c>
      <c r="AF3" s="1" t="s">
        <v>47</v>
      </c>
      <c r="AG3" s="10">
        <f>DATEVALUE(A3)</f>
        <v>44537</v>
      </c>
      <c r="AH3" s="10">
        <f>DATEVALUE(X3)</f>
        <v>44538</v>
      </c>
      <c r="AI3" s="10">
        <f>+AH3+30</f>
        <v>44568</v>
      </c>
      <c r="AJ3" s="10">
        <f>MAX(AG3,AI3)</f>
        <v>44568</v>
      </c>
      <c r="AK3" s="12">
        <f>+O3-AJ3</f>
        <v>-3</v>
      </c>
      <c r="AL3" s="6">
        <f>+AK3*H3</f>
        <v>-1344.42</v>
      </c>
    </row>
    <row r="4" spans="1:38" x14ac:dyDescent="0.25">
      <c r="A4" s="11" t="s">
        <v>48</v>
      </c>
      <c r="B4" s="1" t="s">
        <v>49</v>
      </c>
      <c r="C4" s="1" t="s">
        <v>50</v>
      </c>
      <c r="D4" s="1" t="s">
        <v>34</v>
      </c>
      <c r="E4" s="3">
        <v>82</v>
      </c>
      <c r="F4" s="1" t="s">
        <v>35</v>
      </c>
      <c r="G4" s="1" t="s">
        <v>51</v>
      </c>
      <c r="H4" s="4">
        <v>1512</v>
      </c>
      <c r="I4" s="1" t="s">
        <v>52</v>
      </c>
      <c r="K4" s="1" t="s">
        <v>53</v>
      </c>
      <c r="N4" s="1" t="s">
        <v>40</v>
      </c>
      <c r="O4" s="1" t="s">
        <v>41</v>
      </c>
      <c r="P4" s="3">
        <v>5</v>
      </c>
      <c r="R4" s="1" t="s">
        <v>54</v>
      </c>
      <c r="S4" s="1" t="s">
        <v>43</v>
      </c>
      <c r="V4" s="1" t="s">
        <v>45</v>
      </c>
      <c r="W4" s="1" t="s">
        <v>46</v>
      </c>
      <c r="X4" s="1" t="s">
        <v>49</v>
      </c>
      <c r="AB4" s="4">
        <v>1890</v>
      </c>
      <c r="AC4" s="4">
        <v>0</v>
      </c>
      <c r="AF4" s="1" t="s">
        <v>55</v>
      </c>
      <c r="AG4" s="10">
        <f t="shared" ref="AG4:AG13" si="0">DATEVALUE(A4)</f>
        <v>44592</v>
      </c>
      <c r="AH4" s="10">
        <f t="shared" ref="AH4:AH13" si="1">DATEVALUE(X4)</f>
        <v>44559</v>
      </c>
      <c r="AI4" s="10">
        <f t="shared" ref="AI4:AI13" si="2">+AH4+30</f>
        <v>44589</v>
      </c>
      <c r="AJ4" s="10">
        <f t="shared" ref="AJ4:AJ13" si="3">MAX(AG4,AI4)</f>
        <v>44592</v>
      </c>
      <c r="AK4" s="12">
        <f t="shared" ref="AK4:AK13" si="4">+O4-AJ4</f>
        <v>-27</v>
      </c>
      <c r="AL4" s="6">
        <f t="shared" ref="AL4:AL13" si="5">+AK4*H4</f>
        <v>-40824</v>
      </c>
    </row>
    <row r="5" spans="1:38" x14ac:dyDescent="0.25">
      <c r="A5" s="11" t="s">
        <v>56</v>
      </c>
      <c r="B5" s="1" t="s">
        <v>57</v>
      </c>
      <c r="C5" s="1" t="s">
        <v>58</v>
      </c>
      <c r="D5" s="1" t="s">
        <v>34</v>
      </c>
      <c r="E5" s="3">
        <v>477</v>
      </c>
      <c r="F5" s="1" t="s">
        <v>59</v>
      </c>
      <c r="G5" s="1" t="s">
        <v>60</v>
      </c>
      <c r="H5" s="4">
        <v>3587.85</v>
      </c>
      <c r="I5" s="1" t="s">
        <v>61</v>
      </c>
      <c r="J5" s="1" t="s">
        <v>62</v>
      </c>
      <c r="K5" s="1" t="s">
        <v>63</v>
      </c>
      <c r="N5" s="1" t="s">
        <v>40</v>
      </c>
      <c r="O5" s="1" t="s">
        <v>41</v>
      </c>
      <c r="P5" s="3">
        <v>3</v>
      </c>
      <c r="R5" s="1" t="s">
        <v>64</v>
      </c>
      <c r="S5" s="1" t="s">
        <v>43</v>
      </c>
      <c r="T5" s="1" t="s">
        <v>65</v>
      </c>
      <c r="X5" s="1" t="s">
        <v>66</v>
      </c>
      <c r="AB5" s="4">
        <v>3587.85</v>
      </c>
      <c r="AC5" s="4">
        <v>789.33</v>
      </c>
      <c r="AF5" s="1" t="s">
        <v>67</v>
      </c>
      <c r="AG5" s="10">
        <f t="shared" si="0"/>
        <v>44563</v>
      </c>
      <c r="AH5" s="10">
        <f t="shared" si="1"/>
        <v>44532</v>
      </c>
      <c r="AI5" s="10">
        <f t="shared" si="2"/>
        <v>44562</v>
      </c>
      <c r="AJ5" s="10">
        <f t="shared" si="3"/>
        <v>44563</v>
      </c>
      <c r="AK5" s="12">
        <f t="shared" si="4"/>
        <v>2</v>
      </c>
      <c r="AL5" s="6">
        <f t="shared" si="5"/>
        <v>7175.7</v>
      </c>
    </row>
    <row r="6" spans="1:38" x14ac:dyDescent="0.25">
      <c r="A6" s="11" t="s">
        <v>68</v>
      </c>
      <c r="B6" s="1" t="s">
        <v>57</v>
      </c>
      <c r="C6" s="1" t="s">
        <v>58</v>
      </c>
      <c r="D6" s="1" t="s">
        <v>34</v>
      </c>
      <c r="E6" s="3">
        <v>478</v>
      </c>
      <c r="F6" s="1" t="s">
        <v>59</v>
      </c>
      <c r="G6" s="1" t="s">
        <v>69</v>
      </c>
      <c r="H6" s="4">
        <v>458.07</v>
      </c>
      <c r="I6" s="1" t="s">
        <v>70</v>
      </c>
      <c r="J6" s="1" t="s">
        <v>71</v>
      </c>
      <c r="K6" s="1" t="s">
        <v>39</v>
      </c>
      <c r="L6" s="1" t="s">
        <v>72</v>
      </c>
      <c r="M6" s="1" t="s">
        <v>73</v>
      </c>
      <c r="N6" s="1" t="s">
        <v>40</v>
      </c>
      <c r="O6" s="1" t="s">
        <v>41</v>
      </c>
      <c r="P6" s="3">
        <v>4</v>
      </c>
      <c r="R6" s="1" t="s">
        <v>74</v>
      </c>
      <c r="S6" s="1" t="s">
        <v>43</v>
      </c>
      <c r="T6" s="1" t="s">
        <v>75</v>
      </c>
      <c r="V6" s="1" t="s">
        <v>76</v>
      </c>
      <c r="W6" s="1" t="s">
        <v>77</v>
      </c>
      <c r="X6" s="1" t="s">
        <v>78</v>
      </c>
      <c r="AB6" s="4">
        <v>458.07</v>
      </c>
      <c r="AC6" s="4">
        <v>100.78</v>
      </c>
      <c r="AF6" s="1" t="s">
        <v>79</v>
      </c>
      <c r="AG6" s="10">
        <f t="shared" si="0"/>
        <v>44564</v>
      </c>
      <c r="AH6" s="10">
        <f t="shared" si="1"/>
        <v>44533</v>
      </c>
      <c r="AI6" s="10">
        <f t="shared" si="2"/>
        <v>44563</v>
      </c>
      <c r="AJ6" s="10">
        <f t="shared" si="3"/>
        <v>44564</v>
      </c>
      <c r="AK6" s="12">
        <f t="shared" si="4"/>
        <v>1</v>
      </c>
      <c r="AL6" s="6">
        <f t="shared" si="5"/>
        <v>458.07</v>
      </c>
    </row>
    <row r="7" spans="1:38" x14ac:dyDescent="0.25">
      <c r="A7" s="11" t="s">
        <v>80</v>
      </c>
      <c r="B7" s="1" t="s">
        <v>57</v>
      </c>
      <c r="C7" s="1" t="s">
        <v>58</v>
      </c>
      <c r="D7" s="1" t="s">
        <v>34</v>
      </c>
      <c r="E7" s="3">
        <v>479</v>
      </c>
      <c r="F7" s="1" t="s">
        <v>59</v>
      </c>
      <c r="G7" s="1" t="s">
        <v>81</v>
      </c>
      <c r="H7" s="4">
        <v>700</v>
      </c>
      <c r="I7" s="1" t="s">
        <v>82</v>
      </c>
      <c r="J7" s="1" t="s">
        <v>83</v>
      </c>
      <c r="K7" s="1" t="s">
        <v>39</v>
      </c>
      <c r="L7" s="1" t="s">
        <v>72</v>
      </c>
      <c r="M7" s="1" t="s">
        <v>84</v>
      </c>
      <c r="N7" s="1" t="s">
        <v>40</v>
      </c>
      <c r="O7" s="1" t="s">
        <v>41</v>
      </c>
      <c r="P7" s="3">
        <v>1</v>
      </c>
      <c r="R7" s="1" t="s">
        <v>85</v>
      </c>
      <c r="S7" s="1" t="s">
        <v>43</v>
      </c>
      <c r="T7" s="1" t="s">
        <v>86</v>
      </c>
      <c r="V7" s="1" t="s">
        <v>76</v>
      </c>
      <c r="W7" s="1" t="s">
        <v>77</v>
      </c>
      <c r="X7" s="1" t="s">
        <v>87</v>
      </c>
      <c r="AB7" s="4">
        <v>700</v>
      </c>
      <c r="AC7" s="4">
        <v>154</v>
      </c>
      <c r="AF7" s="1" t="s">
        <v>88</v>
      </c>
      <c r="AG7" s="10">
        <f t="shared" si="0"/>
        <v>44571</v>
      </c>
      <c r="AH7" s="10">
        <f t="shared" si="1"/>
        <v>44534</v>
      </c>
      <c r="AI7" s="10">
        <f t="shared" si="2"/>
        <v>44564</v>
      </c>
      <c r="AJ7" s="10">
        <f t="shared" si="3"/>
        <v>44571</v>
      </c>
      <c r="AK7" s="12">
        <f t="shared" si="4"/>
        <v>-6</v>
      </c>
      <c r="AL7" s="6">
        <f t="shared" si="5"/>
        <v>-4200</v>
      </c>
    </row>
    <row r="8" spans="1:38" x14ac:dyDescent="0.25">
      <c r="A8" s="11" t="s">
        <v>80</v>
      </c>
      <c r="B8" s="1" t="s">
        <v>57</v>
      </c>
      <c r="C8" s="1" t="s">
        <v>58</v>
      </c>
      <c r="D8" s="1" t="s">
        <v>34</v>
      </c>
      <c r="E8" s="3">
        <v>480</v>
      </c>
      <c r="F8" s="1" t="s">
        <v>59</v>
      </c>
      <c r="G8" s="1" t="s">
        <v>89</v>
      </c>
      <c r="H8" s="4">
        <v>137.5</v>
      </c>
      <c r="I8" s="1" t="s">
        <v>82</v>
      </c>
      <c r="J8" s="1" t="s">
        <v>83</v>
      </c>
      <c r="K8" s="1" t="s">
        <v>39</v>
      </c>
      <c r="L8" s="1" t="s">
        <v>72</v>
      </c>
      <c r="M8" s="1" t="s">
        <v>84</v>
      </c>
      <c r="N8" s="1" t="s">
        <v>40</v>
      </c>
      <c r="O8" s="1" t="s">
        <v>41</v>
      </c>
      <c r="P8" s="3">
        <v>1</v>
      </c>
      <c r="R8" s="1" t="s">
        <v>90</v>
      </c>
      <c r="S8" s="1" t="s">
        <v>43</v>
      </c>
      <c r="T8" s="1" t="s">
        <v>86</v>
      </c>
      <c r="V8" s="1" t="s">
        <v>76</v>
      </c>
      <c r="W8" s="1" t="s">
        <v>77</v>
      </c>
      <c r="X8" s="1" t="s">
        <v>87</v>
      </c>
      <c r="AB8" s="4">
        <v>137.5</v>
      </c>
      <c r="AC8" s="4">
        <v>30.25</v>
      </c>
      <c r="AF8" s="1" t="s">
        <v>88</v>
      </c>
      <c r="AG8" s="10">
        <f t="shared" si="0"/>
        <v>44571</v>
      </c>
      <c r="AH8" s="10">
        <f t="shared" si="1"/>
        <v>44534</v>
      </c>
      <c r="AI8" s="10">
        <f t="shared" si="2"/>
        <v>44564</v>
      </c>
      <c r="AJ8" s="10">
        <f t="shared" si="3"/>
        <v>44571</v>
      </c>
      <c r="AK8" s="12">
        <f t="shared" si="4"/>
        <v>-6</v>
      </c>
      <c r="AL8" s="6">
        <f t="shared" si="5"/>
        <v>-825</v>
      </c>
    </row>
    <row r="9" spans="1:38" x14ac:dyDescent="0.25">
      <c r="A9" s="11" t="s">
        <v>48</v>
      </c>
      <c r="B9" s="1" t="s">
        <v>91</v>
      </c>
      <c r="C9" s="1" t="s">
        <v>50</v>
      </c>
      <c r="D9" s="1" t="s">
        <v>34</v>
      </c>
      <c r="E9" s="3">
        <v>83</v>
      </c>
      <c r="F9" s="1" t="s">
        <v>35</v>
      </c>
      <c r="G9" s="1" t="s">
        <v>92</v>
      </c>
      <c r="H9" s="4">
        <v>972</v>
      </c>
      <c r="I9" s="1" t="s">
        <v>93</v>
      </c>
      <c r="K9" s="1" t="s">
        <v>53</v>
      </c>
      <c r="N9" s="1" t="s">
        <v>40</v>
      </c>
      <c r="O9" s="1" t="s">
        <v>80</v>
      </c>
      <c r="P9" s="3">
        <v>6</v>
      </c>
      <c r="R9" s="1" t="s">
        <v>94</v>
      </c>
      <c r="S9" s="1" t="s">
        <v>43</v>
      </c>
      <c r="V9" s="1" t="s">
        <v>45</v>
      </c>
      <c r="W9" s="1" t="s">
        <v>46</v>
      </c>
      <c r="X9" s="1" t="s">
        <v>91</v>
      </c>
      <c r="AB9" s="4">
        <v>1215</v>
      </c>
      <c r="AC9" s="4">
        <v>0</v>
      </c>
      <c r="AF9" s="1" t="s">
        <v>55</v>
      </c>
      <c r="AG9" s="10">
        <f t="shared" si="0"/>
        <v>44592</v>
      </c>
      <c r="AH9" s="10">
        <f t="shared" si="1"/>
        <v>44560</v>
      </c>
      <c r="AI9" s="10">
        <f t="shared" si="2"/>
        <v>44590</v>
      </c>
      <c r="AJ9" s="10">
        <f t="shared" si="3"/>
        <v>44592</v>
      </c>
      <c r="AK9" s="12">
        <f t="shared" si="4"/>
        <v>-21</v>
      </c>
      <c r="AL9" s="6">
        <f t="shared" si="5"/>
        <v>-20412</v>
      </c>
    </row>
    <row r="10" spans="1:38" x14ac:dyDescent="0.25">
      <c r="A10" s="11" t="s">
        <v>95</v>
      </c>
      <c r="B10" s="1" t="s">
        <v>96</v>
      </c>
      <c r="C10" s="1" t="s">
        <v>97</v>
      </c>
      <c r="D10" s="1" t="s">
        <v>34</v>
      </c>
      <c r="E10" s="3">
        <v>412</v>
      </c>
      <c r="F10" s="1" t="s">
        <v>59</v>
      </c>
      <c r="G10" s="1" t="s">
        <v>98</v>
      </c>
      <c r="H10" s="4">
        <v>6.82</v>
      </c>
      <c r="I10" s="1" t="s">
        <v>99</v>
      </c>
      <c r="J10" s="1" t="s">
        <v>100</v>
      </c>
      <c r="K10" s="1" t="s">
        <v>53</v>
      </c>
      <c r="N10" s="1" t="s">
        <v>40</v>
      </c>
      <c r="O10" s="1" t="s">
        <v>80</v>
      </c>
      <c r="P10" s="3">
        <v>7</v>
      </c>
      <c r="R10" s="1" t="s">
        <v>101</v>
      </c>
      <c r="S10" s="1" t="s">
        <v>43</v>
      </c>
      <c r="T10" s="1" t="s">
        <v>102</v>
      </c>
      <c r="V10" s="1" t="s">
        <v>103</v>
      </c>
      <c r="W10" s="1" t="s">
        <v>104</v>
      </c>
      <c r="X10" s="1" t="s">
        <v>97</v>
      </c>
      <c r="AB10" s="4">
        <v>6.82</v>
      </c>
      <c r="AC10" s="4">
        <v>0.68</v>
      </c>
      <c r="AF10" s="1" t="s">
        <v>105</v>
      </c>
      <c r="AG10" s="10">
        <f t="shared" si="0"/>
        <v>44581</v>
      </c>
      <c r="AH10" s="10">
        <f t="shared" si="1"/>
        <v>44494</v>
      </c>
      <c r="AI10" s="10">
        <f t="shared" si="2"/>
        <v>44524</v>
      </c>
      <c r="AJ10" s="10">
        <f t="shared" si="3"/>
        <v>44581</v>
      </c>
      <c r="AK10" s="12">
        <f t="shared" si="4"/>
        <v>-10</v>
      </c>
      <c r="AL10" s="6">
        <f t="shared" si="5"/>
        <v>-68.2</v>
      </c>
    </row>
    <row r="11" spans="1:38" x14ac:dyDescent="0.25">
      <c r="A11" s="11" t="s">
        <v>95</v>
      </c>
      <c r="B11" s="1" t="s">
        <v>96</v>
      </c>
      <c r="C11" s="1" t="s">
        <v>97</v>
      </c>
      <c r="D11" s="1" t="s">
        <v>34</v>
      </c>
      <c r="E11" s="3">
        <v>413</v>
      </c>
      <c r="F11" s="1" t="s">
        <v>59</v>
      </c>
      <c r="G11" s="1" t="s">
        <v>106</v>
      </c>
      <c r="H11" s="4">
        <v>5.65</v>
      </c>
      <c r="I11" s="1" t="s">
        <v>99</v>
      </c>
      <c r="J11" s="1" t="s">
        <v>100</v>
      </c>
      <c r="K11" s="1" t="s">
        <v>53</v>
      </c>
      <c r="N11" s="1" t="s">
        <v>40</v>
      </c>
      <c r="O11" s="1" t="s">
        <v>80</v>
      </c>
      <c r="P11" s="3">
        <v>8</v>
      </c>
      <c r="R11" s="1" t="s">
        <v>107</v>
      </c>
      <c r="S11" s="1" t="s">
        <v>43</v>
      </c>
      <c r="T11" s="1" t="s">
        <v>102</v>
      </c>
      <c r="V11" s="1" t="s">
        <v>103</v>
      </c>
      <c r="W11" s="1" t="s">
        <v>104</v>
      </c>
      <c r="X11" s="1" t="s">
        <v>97</v>
      </c>
      <c r="AB11" s="4">
        <v>5.65</v>
      </c>
      <c r="AC11" s="4">
        <v>0.56999999999999995</v>
      </c>
      <c r="AF11" s="1" t="s">
        <v>105</v>
      </c>
      <c r="AG11" s="10">
        <f t="shared" si="0"/>
        <v>44581</v>
      </c>
      <c r="AH11" s="10">
        <f t="shared" si="1"/>
        <v>44494</v>
      </c>
      <c r="AI11" s="10">
        <f t="shared" si="2"/>
        <v>44524</v>
      </c>
      <c r="AJ11" s="10">
        <f t="shared" si="3"/>
        <v>44581</v>
      </c>
      <c r="AK11" s="12">
        <f t="shared" si="4"/>
        <v>-10</v>
      </c>
      <c r="AL11" s="6">
        <f t="shared" si="5"/>
        <v>-56.5</v>
      </c>
    </row>
    <row r="12" spans="1:38" x14ac:dyDescent="0.25">
      <c r="A12" s="11" t="s">
        <v>108</v>
      </c>
      <c r="B12" s="1" t="s">
        <v>109</v>
      </c>
      <c r="C12" s="1" t="s">
        <v>110</v>
      </c>
      <c r="D12" s="1" t="s">
        <v>34</v>
      </c>
      <c r="E12" s="3">
        <v>421</v>
      </c>
      <c r="F12" s="1" t="s">
        <v>59</v>
      </c>
      <c r="G12" s="1" t="s">
        <v>111</v>
      </c>
      <c r="H12" s="4">
        <v>1628.28</v>
      </c>
      <c r="I12" s="1" t="s">
        <v>99</v>
      </c>
      <c r="J12" s="1" t="s">
        <v>100</v>
      </c>
      <c r="K12" s="1" t="s">
        <v>53</v>
      </c>
      <c r="N12" s="1" t="s">
        <v>40</v>
      </c>
      <c r="O12" s="1" t="s">
        <v>80</v>
      </c>
      <c r="P12" s="3">
        <v>9</v>
      </c>
      <c r="R12" s="1" t="s">
        <v>112</v>
      </c>
      <c r="S12" s="1" t="s">
        <v>43</v>
      </c>
      <c r="V12" s="1" t="s">
        <v>103</v>
      </c>
      <c r="W12" s="1" t="s">
        <v>104</v>
      </c>
      <c r="X12" s="1" t="s">
        <v>110</v>
      </c>
      <c r="AB12" s="4">
        <v>1628.28</v>
      </c>
      <c r="AC12" s="4">
        <v>155.07</v>
      </c>
      <c r="AF12" s="1" t="s">
        <v>113</v>
      </c>
      <c r="AG12" s="10">
        <f t="shared" si="0"/>
        <v>44588</v>
      </c>
      <c r="AH12" s="10">
        <f t="shared" si="1"/>
        <v>44503</v>
      </c>
      <c r="AI12" s="10">
        <f t="shared" si="2"/>
        <v>44533</v>
      </c>
      <c r="AJ12" s="10">
        <f t="shared" si="3"/>
        <v>44588</v>
      </c>
      <c r="AK12" s="12">
        <f t="shared" si="4"/>
        <v>-17</v>
      </c>
      <c r="AL12" s="6">
        <f t="shared" si="5"/>
        <v>-27680.76</v>
      </c>
    </row>
    <row r="13" spans="1:38" x14ac:dyDescent="0.25">
      <c r="A13" s="11" t="s">
        <v>114</v>
      </c>
      <c r="B13" s="1" t="s">
        <v>110</v>
      </c>
      <c r="C13" s="1" t="s">
        <v>115</v>
      </c>
      <c r="D13" s="1" t="s">
        <v>34</v>
      </c>
      <c r="E13" s="3">
        <v>429</v>
      </c>
      <c r="F13" s="1" t="s">
        <v>59</v>
      </c>
      <c r="G13" s="1" t="s">
        <v>116</v>
      </c>
      <c r="H13" s="4">
        <v>32.880000000000003</v>
      </c>
      <c r="I13" s="1" t="s">
        <v>99</v>
      </c>
      <c r="J13" s="1" t="s">
        <v>100</v>
      </c>
      <c r="K13" s="1" t="s">
        <v>53</v>
      </c>
      <c r="N13" s="1" t="s">
        <v>40</v>
      </c>
      <c r="O13" s="1" t="s">
        <v>80</v>
      </c>
      <c r="P13" s="3">
        <v>10</v>
      </c>
      <c r="R13" s="1" t="s">
        <v>117</v>
      </c>
      <c r="S13" s="1" t="s">
        <v>43</v>
      </c>
      <c r="T13" s="1" t="s">
        <v>102</v>
      </c>
      <c r="V13" s="1" t="s">
        <v>103</v>
      </c>
      <c r="W13" s="1" t="s">
        <v>104</v>
      </c>
      <c r="X13" s="1" t="s">
        <v>115</v>
      </c>
      <c r="AB13" s="4">
        <v>32.880000000000003</v>
      </c>
      <c r="AC13" s="4">
        <v>3.29</v>
      </c>
      <c r="AF13" s="1" t="s">
        <v>105</v>
      </c>
      <c r="AG13" s="10">
        <f t="shared" si="0"/>
        <v>44593</v>
      </c>
      <c r="AH13" s="10">
        <f t="shared" si="1"/>
        <v>44505</v>
      </c>
      <c r="AI13" s="10">
        <f t="shared" si="2"/>
        <v>44535</v>
      </c>
      <c r="AJ13" s="10">
        <f t="shared" si="3"/>
        <v>44593</v>
      </c>
      <c r="AK13" s="12">
        <f t="shared" si="4"/>
        <v>-22</v>
      </c>
      <c r="AL13" s="6">
        <f t="shared" si="5"/>
        <v>-723.36</v>
      </c>
    </row>
    <row r="14" spans="1:38" hidden="1" x14ac:dyDescent="0.25">
      <c r="A14" s="1" t="s">
        <v>80</v>
      </c>
      <c r="B14" s="1" t="s">
        <v>80</v>
      </c>
      <c r="C14" s="1" t="s">
        <v>80</v>
      </c>
      <c r="D14" s="1" t="s">
        <v>34</v>
      </c>
      <c r="E14" s="3">
        <v>20000</v>
      </c>
      <c r="F14" s="1" t="s">
        <v>35</v>
      </c>
      <c r="G14" s="1" t="s">
        <v>118</v>
      </c>
      <c r="H14" s="4">
        <v>164.89</v>
      </c>
      <c r="I14" s="1" t="s">
        <v>119</v>
      </c>
      <c r="K14" s="1" t="s">
        <v>120</v>
      </c>
      <c r="N14" s="1" t="s">
        <v>40</v>
      </c>
      <c r="O14" s="1" t="s">
        <v>80</v>
      </c>
      <c r="P14" s="3">
        <v>11</v>
      </c>
      <c r="R14" s="1" t="s">
        <v>121</v>
      </c>
      <c r="S14" s="1" t="s">
        <v>43</v>
      </c>
      <c r="X14" s="1" t="s">
        <v>57</v>
      </c>
      <c r="AB14" s="4">
        <v>0</v>
      </c>
      <c r="AC14" s="4">
        <v>0</v>
      </c>
    </row>
    <row r="15" spans="1:38" hidden="1" x14ac:dyDescent="0.25">
      <c r="A15" s="1" t="s">
        <v>80</v>
      </c>
      <c r="B15" s="1" t="s">
        <v>80</v>
      </c>
      <c r="C15" s="1" t="s">
        <v>80</v>
      </c>
      <c r="D15" s="1" t="s">
        <v>118</v>
      </c>
      <c r="E15" s="3">
        <v>20001</v>
      </c>
      <c r="F15" s="1" t="s">
        <v>35</v>
      </c>
      <c r="H15" s="4">
        <v>44.29</v>
      </c>
      <c r="I15" s="1" t="s">
        <v>122</v>
      </c>
      <c r="K15" s="1" t="s">
        <v>120</v>
      </c>
      <c r="N15" s="1" t="s">
        <v>40</v>
      </c>
      <c r="O15" s="1" t="s">
        <v>80</v>
      </c>
      <c r="P15" s="3">
        <v>12</v>
      </c>
      <c r="R15" s="1" t="s">
        <v>123</v>
      </c>
      <c r="S15" s="1" t="s">
        <v>43</v>
      </c>
      <c r="X15" s="1" t="s">
        <v>124</v>
      </c>
      <c r="AB15" s="4">
        <v>0</v>
      </c>
      <c r="AC15" s="4">
        <v>0</v>
      </c>
    </row>
    <row r="16" spans="1:38" hidden="1" x14ac:dyDescent="0.25">
      <c r="A16" s="1" t="s">
        <v>80</v>
      </c>
      <c r="B16" s="1" t="s">
        <v>80</v>
      </c>
      <c r="C16" s="1" t="s">
        <v>80</v>
      </c>
      <c r="D16" s="1" t="s">
        <v>118</v>
      </c>
      <c r="E16" s="3">
        <v>20002</v>
      </c>
      <c r="F16" s="1" t="s">
        <v>35</v>
      </c>
      <c r="H16" s="4">
        <v>30.52</v>
      </c>
      <c r="I16" s="1" t="s">
        <v>125</v>
      </c>
      <c r="K16" s="1" t="s">
        <v>126</v>
      </c>
      <c r="N16" s="1" t="s">
        <v>40</v>
      </c>
      <c r="O16" s="1" t="s">
        <v>80</v>
      </c>
      <c r="P16" s="3">
        <v>13</v>
      </c>
      <c r="R16" s="1" t="s">
        <v>127</v>
      </c>
      <c r="S16" s="1" t="s">
        <v>43</v>
      </c>
      <c r="X16" s="1" t="s">
        <v>124</v>
      </c>
      <c r="AB16" s="4">
        <v>0</v>
      </c>
      <c r="AC16" s="4">
        <v>0</v>
      </c>
    </row>
    <row r="17" spans="1:38" hidden="1" x14ac:dyDescent="0.25">
      <c r="A17" s="1" t="s">
        <v>80</v>
      </c>
      <c r="B17" s="1" t="s">
        <v>80</v>
      </c>
      <c r="C17" s="1" t="s">
        <v>80</v>
      </c>
      <c r="D17" s="1" t="s">
        <v>118</v>
      </c>
      <c r="E17" s="3">
        <v>20003</v>
      </c>
      <c r="F17" s="1" t="s">
        <v>35</v>
      </c>
      <c r="G17" s="1" t="s">
        <v>118</v>
      </c>
      <c r="H17" s="4">
        <v>9</v>
      </c>
      <c r="I17" s="1" t="s">
        <v>128</v>
      </c>
      <c r="K17" s="1" t="s">
        <v>129</v>
      </c>
      <c r="N17" s="1" t="s">
        <v>40</v>
      </c>
      <c r="O17" s="1" t="s">
        <v>80</v>
      </c>
      <c r="P17" s="3">
        <v>14</v>
      </c>
      <c r="R17" s="1" t="s">
        <v>127</v>
      </c>
      <c r="S17" s="1" t="s">
        <v>43</v>
      </c>
      <c r="X17" s="1" t="s">
        <v>124</v>
      </c>
      <c r="AB17" s="4">
        <v>0</v>
      </c>
      <c r="AC17" s="4">
        <v>0</v>
      </c>
    </row>
    <row r="18" spans="1:38" hidden="1" x14ac:dyDescent="0.25">
      <c r="A18" s="1" t="s">
        <v>80</v>
      </c>
      <c r="B18" s="1" t="s">
        <v>80</v>
      </c>
      <c r="C18" s="1" t="s">
        <v>80</v>
      </c>
      <c r="D18" s="1" t="s">
        <v>118</v>
      </c>
      <c r="E18" s="3">
        <v>20004</v>
      </c>
      <c r="F18" s="1" t="s">
        <v>35</v>
      </c>
      <c r="G18" s="1" t="s">
        <v>118</v>
      </c>
      <c r="H18" s="4">
        <v>429.11</v>
      </c>
      <c r="I18" s="1" t="s">
        <v>130</v>
      </c>
      <c r="K18" s="1" t="s">
        <v>129</v>
      </c>
      <c r="L18" s="1" t="s">
        <v>131</v>
      </c>
      <c r="M18" s="1" t="s">
        <v>132</v>
      </c>
      <c r="N18" s="1" t="s">
        <v>40</v>
      </c>
      <c r="O18" s="1" t="s">
        <v>80</v>
      </c>
      <c r="P18" s="3">
        <v>15</v>
      </c>
      <c r="R18" s="1" t="s">
        <v>133</v>
      </c>
      <c r="S18" s="1" t="s">
        <v>43</v>
      </c>
      <c r="X18" s="1" t="s">
        <v>134</v>
      </c>
      <c r="AB18" s="4">
        <v>0</v>
      </c>
      <c r="AC18" s="4">
        <v>0</v>
      </c>
    </row>
    <row r="19" spans="1:38" hidden="1" x14ac:dyDescent="0.25">
      <c r="A19" s="1" t="s">
        <v>135</v>
      </c>
      <c r="B19" s="1" t="s">
        <v>135</v>
      </c>
      <c r="C19" s="1" t="s">
        <v>135</v>
      </c>
      <c r="D19" s="1" t="s">
        <v>118</v>
      </c>
      <c r="E19" s="3">
        <v>20005</v>
      </c>
      <c r="F19" s="1" t="s">
        <v>35</v>
      </c>
      <c r="G19" s="1" t="s">
        <v>118</v>
      </c>
      <c r="H19" s="4">
        <v>23737.439999999999</v>
      </c>
      <c r="I19" s="1" t="s">
        <v>136</v>
      </c>
      <c r="K19" s="1" t="s">
        <v>39</v>
      </c>
      <c r="N19" s="1" t="s">
        <v>137</v>
      </c>
      <c r="O19" s="1" t="s">
        <v>135</v>
      </c>
      <c r="P19" s="3">
        <v>16</v>
      </c>
      <c r="R19" s="1" t="s">
        <v>138</v>
      </c>
      <c r="S19" s="1" t="s">
        <v>43</v>
      </c>
      <c r="X19" s="1" t="s">
        <v>134</v>
      </c>
      <c r="AB19" s="4">
        <v>0</v>
      </c>
      <c r="AC19" s="4">
        <v>0</v>
      </c>
    </row>
    <row r="20" spans="1:38" hidden="1" x14ac:dyDescent="0.25">
      <c r="A20" s="1" t="s">
        <v>135</v>
      </c>
      <c r="B20" s="1" t="s">
        <v>135</v>
      </c>
      <c r="C20" s="1" t="s">
        <v>135</v>
      </c>
      <c r="D20" s="1" t="s">
        <v>118</v>
      </c>
      <c r="E20" s="3">
        <v>20006</v>
      </c>
      <c r="F20" s="1" t="s">
        <v>35</v>
      </c>
      <c r="G20" s="1" t="s">
        <v>118</v>
      </c>
      <c r="H20" s="4">
        <v>3184.01</v>
      </c>
      <c r="I20" s="1" t="s">
        <v>139</v>
      </c>
      <c r="K20" s="1" t="s">
        <v>39</v>
      </c>
      <c r="N20" s="1" t="s">
        <v>137</v>
      </c>
      <c r="O20" s="1" t="s">
        <v>135</v>
      </c>
      <c r="P20" s="3">
        <v>17</v>
      </c>
      <c r="R20" s="1" t="s">
        <v>140</v>
      </c>
      <c r="S20" s="1" t="s">
        <v>43</v>
      </c>
      <c r="X20" s="1" t="s">
        <v>134</v>
      </c>
      <c r="AB20" s="4">
        <v>0</v>
      </c>
      <c r="AC20" s="4">
        <v>0</v>
      </c>
    </row>
    <row r="21" spans="1:38" hidden="1" x14ac:dyDescent="0.25">
      <c r="A21" s="1" t="s">
        <v>135</v>
      </c>
      <c r="B21" s="1" t="s">
        <v>135</v>
      </c>
      <c r="C21" s="1" t="s">
        <v>135</v>
      </c>
      <c r="D21" s="1" t="s">
        <v>118</v>
      </c>
      <c r="E21" s="3">
        <v>20007</v>
      </c>
      <c r="F21" s="1" t="s">
        <v>35</v>
      </c>
      <c r="G21" s="1" t="s">
        <v>118</v>
      </c>
      <c r="H21" s="4">
        <v>255.32</v>
      </c>
      <c r="I21" s="1" t="s">
        <v>141</v>
      </c>
      <c r="K21" s="1" t="s">
        <v>39</v>
      </c>
      <c r="N21" s="1" t="s">
        <v>137</v>
      </c>
      <c r="O21" s="1" t="s">
        <v>135</v>
      </c>
      <c r="P21" s="3">
        <v>18</v>
      </c>
      <c r="R21" s="1" t="s">
        <v>142</v>
      </c>
      <c r="S21" s="1" t="s">
        <v>43</v>
      </c>
      <c r="X21" s="1" t="s">
        <v>134</v>
      </c>
      <c r="AB21" s="4">
        <v>0</v>
      </c>
      <c r="AC21" s="4">
        <v>0</v>
      </c>
    </row>
    <row r="22" spans="1:38" hidden="1" x14ac:dyDescent="0.25">
      <c r="A22" s="1" t="s">
        <v>135</v>
      </c>
      <c r="B22" s="1" t="s">
        <v>135</v>
      </c>
      <c r="C22" s="1" t="s">
        <v>135</v>
      </c>
      <c r="D22" s="1" t="s">
        <v>118</v>
      </c>
      <c r="E22" s="3">
        <v>20008</v>
      </c>
      <c r="F22" s="1" t="s">
        <v>35</v>
      </c>
      <c r="G22" s="1" t="s">
        <v>118</v>
      </c>
      <c r="H22" s="4">
        <v>19.86</v>
      </c>
      <c r="I22" s="1" t="s">
        <v>143</v>
      </c>
      <c r="K22" s="1" t="s">
        <v>39</v>
      </c>
      <c r="N22" s="1" t="s">
        <v>137</v>
      </c>
      <c r="O22" s="1" t="s">
        <v>135</v>
      </c>
      <c r="P22" s="3">
        <v>19</v>
      </c>
      <c r="R22" s="1" t="s">
        <v>144</v>
      </c>
      <c r="S22" s="1" t="s">
        <v>43</v>
      </c>
      <c r="X22" s="1" t="s">
        <v>134</v>
      </c>
      <c r="AB22" s="4">
        <v>0</v>
      </c>
      <c r="AC22" s="4">
        <v>0</v>
      </c>
    </row>
    <row r="23" spans="1:38" hidden="1" x14ac:dyDescent="0.25">
      <c r="A23" s="1" t="s">
        <v>135</v>
      </c>
      <c r="B23" s="1" t="s">
        <v>135</v>
      </c>
      <c r="C23" s="1" t="s">
        <v>135</v>
      </c>
      <c r="D23" s="1" t="s">
        <v>118</v>
      </c>
      <c r="E23" s="3">
        <v>20009</v>
      </c>
      <c r="F23" s="1" t="s">
        <v>35</v>
      </c>
      <c r="G23" s="1" t="s">
        <v>118</v>
      </c>
      <c r="H23" s="4">
        <v>19.43</v>
      </c>
      <c r="I23" s="1" t="s">
        <v>136</v>
      </c>
      <c r="K23" s="1" t="s">
        <v>39</v>
      </c>
      <c r="N23" s="1" t="s">
        <v>137</v>
      </c>
      <c r="O23" s="1" t="s">
        <v>135</v>
      </c>
      <c r="P23" s="3">
        <v>20</v>
      </c>
      <c r="R23" s="1" t="s">
        <v>145</v>
      </c>
      <c r="S23" s="1" t="s">
        <v>43</v>
      </c>
      <c r="X23" s="1" t="s">
        <v>134</v>
      </c>
      <c r="AB23" s="4">
        <v>0</v>
      </c>
      <c r="AC23" s="4">
        <v>0</v>
      </c>
    </row>
    <row r="24" spans="1:38" hidden="1" x14ac:dyDescent="0.25">
      <c r="A24" s="1" t="s">
        <v>135</v>
      </c>
      <c r="B24" s="1" t="s">
        <v>135</v>
      </c>
      <c r="C24" s="1" t="s">
        <v>135</v>
      </c>
      <c r="D24" s="1" t="s">
        <v>118</v>
      </c>
      <c r="E24" s="3">
        <v>20010</v>
      </c>
      <c r="F24" s="1" t="s">
        <v>35</v>
      </c>
      <c r="G24" s="1" t="s">
        <v>118</v>
      </c>
      <c r="H24" s="4">
        <v>7615.93</v>
      </c>
      <c r="I24" s="1" t="s">
        <v>146</v>
      </c>
      <c r="K24" s="1" t="s">
        <v>39</v>
      </c>
      <c r="N24" s="1" t="s">
        <v>137</v>
      </c>
      <c r="O24" s="1" t="s">
        <v>135</v>
      </c>
      <c r="P24" s="3">
        <v>21</v>
      </c>
      <c r="R24" s="1" t="s">
        <v>147</v>
      </c>
      <c r="S24" s="1" t="s">
        <v>43</v>
      </c>
      <c r="X24" s="1" t="s">
        <v>134</v>
      </c>
      <c r="AB24" s="4">
        <v>0</v>
      </c>
      <c r="AC24" s="4">
        <v>0</v>
      </c>
    </row>
    <row r="25" spans="1:38" hidden="1" x14ac:dyDescent="0.25">
      <c r="A25" s="1" t="s">
        <v>135</v>
      </c>
      <c r="B25" s="1" t="s">
        <v>135</v>
      </c>
      <c r="C25" s="1" t="s">
        <v>135</v>
      </c>
      <c r="D25" s="1" t="s">
        <v>118</v>
      </c>
      <c r="E25" s="3">
        <v>20011</v>
      </c>
      <c r="F25" s="1" t="s">
        <v>35</v>
      </c>
      <c r="G25" s="1" t="s">
        <v>118</v>
      </c>
      <c r="H25" s="4">
        <v>1879.14</v>
      </c>
      <c r="I25" s="1" t="s">
        <v>146</v>
      </c>
      <c r="K25" s="1" t="s">
        <v>39</v>
      </c>
      <c r="N25" s="1" t="s">
        <v>137</v>
      </c>
      <c r="O25" s="1" t="s">
        <v>135</v>
      </c>
      <c r="P25" s="3">
        <v>22</v>
      </c>
      <c r="R25" s="1" t="s">
        <v>148</v>
      </c>
      <c r="S25" s="1" t="s">
        <v>43</v>
      </c>
      <c r="X25" s="1" t="s">
        <v>134</v>
      </c>
      <c r="AB25" s="4">
        <v>0</v>
      </c>
      <c r="AC25" s="4">
        <v>0</v>
      </c>
    </row>
    <row r="26" spans="1:38" hidden="1" x14ac:dyDescent="0.25">
      <c r="A26" s="1" t="s">
        <v>135</v>
      </c>
      <c r="B26" s="1" t="s">
        <v>135</v>
      </c>
      <c r="C26" s="1" t="s">
        <v>135</v>
      </c>
      <c r="D26" s="1" t="s">
        <v>118</v>
      </c>
      <c r="E26" s="3">
        <v>20012</v>
      </c>
      <c r="F26" s="1" t="s">
        <v>35</v>
      </c>
      <c r="G26" s="1" t="s">
        <v>118</v>
      </c>
      <c r="H26" s="4">
        <v>6260.92</v>
      </c>
      <c r="I26" s="1" t="s">
        <v>149</v>
      </c>
      <c r="K26" s="1" t="s">
        <v>150</v>
      </c>
      <c r="N26" s="1" t="s">
        <v>137</v>
      </c>
      <c r="O26" s="1" t="s">
        <v>135</v>
      </c>
      <c r="P26" s="3">
        <v>23</v>
      </c>
      <c r="R26" s="1" t="s">
        <v>151</v>
      </c>
      <c r="S26" s="1" t="s">
        <v>43</v>
      </c>
      <c r="X26" s="1" t="s">
        <v>134</v>
      </c>
      <c r="AB26" s="4">
        <v>0</v>
      </c>
      <c r="AC26" s="4">
        <v>0</v>
      </c>
    </row>
    <row r="27" spans="1:38" hidden="1" x14ac:dyDescent="0.25">
      <c r="A27" s="1" t="s">
        <v>135</v>
      </c>
      <c r="B27" s="1" t="s">
        <v>135</v>
      </c>
      <c r="C27" s="1" t="s">
        <v>135</v>
      </c>
      <c r="D27" s="1" t="s">
        <v>118</v>
      </c>
      <c r="E27" s="3">
        <v>20013</v>
      </c>
      <c r="F27" s="1" t="s">
        <v>35</v>
      </c>
      <c r="G27" s="1" t="s">
        <v>118</v>
      </c>
      <c r="H27" s="4">
        <v>4062.07</v>
      </c>
      <c r="I27" s="1" t="s">
        <v>149</v>
      </c>
      <c r="K27" s="1" t="s">
        <v>150</v>
      </c>
      <c r="N27" s="1" t="s">
        <v>137</v>
      </c>
      <c r="O27" s="1" t="s">
        <v>135</v>
      </c>
      <c r="P27" s="3">
        <v>23</v>
      </c>
      <c r="R27" s="1" t="s">
        <v>152</v>
      </c>
      <c r="S27" s="1" t="s">
        <v>43</v>
      </c>
      <c r="X27" s="1" t="s">
        <v>134</v>
      </c>
      <c r="AB27" s="4">
        <v>0</v>
      </c>
      <c r="AC27" s="4">
        <v>0</v>
      </c>
    </row>
    <row r="28" spans="1:38" x14ac:dyDescent="0.25">
      <c r="A28" s="11" t="s">
        <v>153</v>
      </c>
      <c r="B28" s="1" t="s">
        <v>57</v>
      </c>
      <c r="C28" s="1" t="s">
        <v>50</v>
      </c>
      <c r="D28" s="1" t="s">
        <v>34</v>
      </c>
      <c r="E28" s="3">
        <v>489</v>
      </c>
      <c r="F28" s="1" t="s">
        <v>59</v>
      </c>
      <c r="G28" s="1" t="s">
        <v>154</v>
      </c>
      <c r="H28" s="4">
        <v>980</v>
      </c>
      <c r="I28" s="1" t="s">
        <v>155</v>
      </c>
      <c r="J28" s="1" t="s">
        <v>156</v>
      </c>
      <c r="K28" s="1" t="s">
        <v>39</v>
      </c>
      <c r="L28" s="1" t="s">
        <v>72</v>
      </c>
      <c r="M28" s="1" t="s">
        <v>157</v>
      </c>
      <c r="N28" s="1" t="s">
        <v>40</v>
      </c>
      <c r="O28" s="1" t="s">
        <v>158</v>
      </c>
      <c r="P28" s="3">
        <v>24</v>
      </c>
      <c r="R28" s="1" t="s">
        <v>159</v>
      </c>
      <c r="S28" s="1" t="s">
        <v>43</v>
      </c>
      <c r="T28" s="1" t="s">
        <v>160</v>
      </c>
      <c r="V28" s="1" t="s">
        <v>103</v>
      </c>
      <c r="W28" s="1" t="s">
        <v>104</v>
      </c>
      <c r="X28" s="1" t="s">
        <v>161</v>
      </c>
      <c r="AB28" s="4">
        <v>980</v>
      </c>
      <c r="AC28" s="4">
        <v>98</v>
      </c>
      <c r="AF28" s="1" t="s">
        <v>162</v>
      </c>
      <c r="AG28" s="10">
        <f t="shared" ref="AG28:AG44" si="6">DATEVALUE(A28)</f>
        <v>44574</v>
      </c>
      <c r="AH28" s="10">
        <f t="shared" ref="AH28:AH44" si="7">DATEVALUE(X28)</f>
        <v>44543</v>
      </c>
      <c r="AI28" s="10">
        <f t="shared" ref="AI28:AI44" si="8">+AH28+30</f>
        <v>44573</v>
      </c>
      <c r="AJ28" s="10">
        <f t="shared" ref="AJ28:AJ44" si="9">MAX(AG28,AI28)</f>
        <v>44574</v>
      </c>
      <c r="AK28" s="12">
        <f t="shared" ref="AK28:AK44" si="10">+O28-AJ28</f>
        <v>-1</v>
      </c>
      <c r="AL28" s="6">
        <f t="shared" ref="AL28:AL44" si="11">+AK28*H28</f>
        <v>-980</v>
      </c>
    </row>
    <row r="29" spans="1:38" x14ac:dyDescent="0.25">
      <c r="A29" s="11" t="s">
        <v>163</v>
      </c>
      <c r="B29" s="1" t="s">
        <v>161</v>
      </c>
      <c r="C29" s="1" t="s">
        <v>50</v>
      </c>
      <c r="D29" s="1" t="s">
        <v>34</v>
      </c>
      <c r="E29" s="3">
        <v>490</v>
      </c>
      <c r="F29" s="1" t="s">
        <v>59</v>
      </c>
      <c r="G29" s="1" t="s">
        <v>164</v>
      </c>
      <c r="H29" s="4">
        <v>2120.9699999999998</v>
      </c>
      <c r="I29" s="1" t="s">
        <v>165</v>
      </c>
      <c r="J29" s="1" t="s">
        <v>166</v>
      </c>
      <c r="K29" s="1" t="s">
        <v>167</v>
      </c>
      <c r="N29" s="1" t="s">
        <v>40</v>
      </c>
      <c r="O29" s="1" t="s">
        <v>158</v>
      </c>
      <c r="P29" s="3">
        <v>26</v>
      </c>
      <c r="R29" s="1" t="s">
        <v>168</v>
      </c>
      <c r="S29" s="1" t="s">
        <v>43</v>
      </c>
      <c r="T29" s="1" t="s">
        <v>169</v>
      </c>
      <c r="V29" s="1" t="s">
        <v>103</v>
      </c>
      <c r="W29" s="1" t="s">
        <v>104</v>
      </c>
      <c r="X29" s="1" t="s">
        <v>170</v>
      </c>
      <c r="AB29" s="4">
        <v>2120.9699999999998</v>
      </c>
      <c r="AC29" s="4">
        <v>466.61</v>
      </c>
      <c r="AF29" s="1" t="s">
        <v>171</v>
      </c>
      <c r="AG29" s="10">
        <f t="shared" si="6"/>
        <v>44585</v>
      </c>
      <c r="AH29" s="10">
        <f t="shared" si="7"/>
        <v>44545</v>
      </c>
      <c r="AI29" s="10">
        <f t="shared" si="8"/>
        <v>44575</v>
      </c>
      <c r="AJ29" s="10">
        <f t="shared" si="9"/>
        <v>44585</v>
      </c>
      <c r="AK29" s="12">
        <f t="shared" si="10"/>
        <v>-12</v>
      </c>
      <c r="AL29" s="6">
        <f t="shared" si="11"/>
        <v>-25451.64</v>
      </c>
    </row>
    <row r="30" spans="1:38" x14ac:dyDescent="0.25">
      <c r="A30" s="11" t="s">
        <v>48</v>
      </c>
      <c r="B30" s="1" t="s">
        <v>172</v>
      </c>
      <c r="C30" s="1" t="s">
        <v>50</v>
      </c>
      <c r="D30" s="1" t="s">
        <v>34</v>
      </c>
      <c r="E30" s="3">
        <v>491</v>
      </c>
      <c r="F30" s="1" t="s">
        <v>59</v>
      </c>
      <c r="G30" s="1" t="s">
        <v>173</v>
      </c>
      <c r="H30" s="4">
        <v>1224.25</v>
      </c>
      <c r="I30" s="1" t="s">
        <v>174</v>
      </c>
      <c r="J30" s="1" t="s">
        <v>175</v>
      </c>
      <c r="K30" s="1" t="s">
        <v>176</v>
      </c>
      <c r="L30" s="1" t="s">
        <v>177</v>
      </c>
      <c r="M30" s="1" t="s">
        <v>178</v>
      </c>
      <c r="N30" s="1" t="s">
        <v>40</v>
      </c>
      <c r="O30" s="1" t="s">
        <v>158</v>
      </c>
      <c r="P30" s="3">
        <v>25</v>
      </c>
      <c r="R30" s="1" t="s">
        <v>179</v>
      </c>
      <c r="S30" s="1" t="s">
        <v>43</v>
      </c>
      <c r="T30" s="1" t="s">
        <v>180</v>
      </c>
      <c r="V30" s="1" t="s">
        <v>45</v>
      </c>
      <c r="W30" s="1" t="s">
        <v>46</v>
      </c>
      <c r="X30" s="1" t="s">
        <v>181</v>
      </c>
      <c r="AB30" s="4">
        <v>1224.25</v>
      </c>
      <c r="AC30" s="4">
        <v>256.25</v>
      </c>
      <c r="AF30" s="1" t="s">
        <v>182</v>
      </c>
      <c r="AG30" s="10">
        <f t="shared" si="6"/>
        <v>44592</v>
      </c>
      <c r="AH30" s="10">
        <f t="shared" si="7"/>
        <v>44544</v>
      </c>
      <c r="AI30" s="10">
        <f t="shared" si="8"/>
        <v>44574</v>
      </c>
      <c r="AJ30" s="10">
        <f t="shared" si="9"/>
        <v>44592</v>
      </c>
      <c r="AK30" s="12">
        <f t="shared" si="10"/>
        <v>-19</v>
      </c>
      <c r="AL30" s="6">
        <f t="shared" si="11"/>
        <v>-23260.75</v>
      </c>
    </row>
    <row r="31" spans="1:38" x14ac:dyDescent="0.25">
      <c r="A31" s="11" t="s">
        <v>124</v>
      </c>
      <c r="B31" s="1" t="s">
        <v>183</v>
      </c>
      <c r="C31" s="1" t="s">
        <v>50</v>
      </c>
      <c r="D31" s="1" t="s">
        <v>34</v>
      </c>
      <c r="E31" s="3">
        <v>86</v>
      </c>
      <c r="F31" s="1" t="s">
        <v>35</v>
      </c>
      <c r="G31" s="1" t="s">
        <v>184</v>
      </c>
      <c r="H31" s="4">
        <v>180</v>
      </c>
      <c r="I31" s="1" t="s">
        <v>185</v>
      </c>
      <c r="J31" s="1" t="s">
        <v>186</v>
      </c>
      <c r="K31" s="1" t="s">
        <v>187</v>
      </c>
      <c r="L31" s="1" t="s">
        <v>188</v>
      </c>
      <c r="M31" s="1" t="s">
        <v>189</v>
      </c>
      <c r="N31" s="1" t="s">
        <v>40</v>
      </c>
      <c r="O31" s="1" t="s">
        <v>153</v>
      </c>
      <c r="P31" s="3">
        <v>27</v>
      </c>
      <c r="R31" s="1" t="s">
        <v>190</v>
      </c>
      <c r="S31" s="1" t="s">
        <v>43</v>
      </c>
      <c r="T31" s="1" t="s">
        <v>191</v>
      </c>
      <c r="V31" s="1" t="s">
        <v>103</v>
      </c>
      <c r="W31" s="1" t="s">
        <v>104</v>
      </c>
      <c r="X31" s="1" t="s">
        <v>192</v>
      </c>
      <c r="AB31" s="4">
        <v>180</v>
      </c>
      <c r="AC31" s="4">
        <v>0</v>
      </c>
      <c r="AF31" s="1" t="s">
        <v>193</v>
      </c>
      <c r="AG31" s="10">
        <f t="shared" si="6"/>
        <v>44576</v>
      </c>
      <c r="AH31" s="10">
        <f t="shared" si="7"/>
        <v>44547</v>
      </c>
      <c r="AI31" s="10">
        <f t="shared" si="8"/>
        <v>44577</v>
      </c>
      <c r="AJ31" s="10">
        <f t="shared" si="9"/>
        <v>44577</v>
      </c>
      <c r="AK31" s="12">
        <f t="shared" si="10"/>
        <v>-3</v>
      </c>
      <c r="AL31" s="6">
        <f t="shared" si="11"/>
        <v>-540</v>
      </c>
    </row>
    <row r="32" spans="1:38" x14ac:dyDescent="0.25">
      <c r="A32" s="11" t="s">
        <v>194</v>
      </c>
      <c r="B32" s="1" t="s">
        <v>195</v>
      </c>
      <c r="C32" s="1" t="s">
        <v>50</v>
      </c>
      <c r="D32" s="1" t="s">
        <v>34</v>
      </c>
      <c r="E32" s="3">
        <v>87</v>
      </c>
      <c r="F32" s="1" t="s">
        <v>35</v>
      </c>
      <c r="G32" s="1" t="s">
        <v>196</v>
      </c>
      <c r="H32" s="4">
        <v>710.51</v>
      </c>
      <c r="I32" s="1" t="s">
        <v>197</v>
      </c>
      <c r="J32" s="1" t="s">
        <v>198</v>
      </c>
      <c r="K32" s="1" t="s">
        <v>199</v>
      </c>
      <c r="L32" s="1" t="s">
        <v>200</v>
      </c>
      <c r="M32" s="1" t="s">
        <v>201</v>
      </c>
      <c r="N32" s="1" t="s">
        <v>40</v>
      </c>
      <c r="O32" s="1" t="s">
        <v>202</v>
      </c>
      <c r="P32" s="3">
        <v>31</v>
      </c>
      <c r="R32" s="1" t="s">
        <v>203</v>
      </c>
      <c r="S32" s="1" t="s">
        <v>43</v>
      </c>
      <c r="T32" s="1" t="s">
        <v>204</v>
      </c>
      <c r="V32" s="1" t="s">
        <v>103</v>
      </c>
      <c r="W32" s="1" t="s">
        <v>104</v>
      </c>
      <c r="X32" s="1" t="s">
        <v>195</v>
      </c>
      <c r="AB32" s="4">
        <v>691.36</v>
      </c>
      <c r="AC32" s="4">
        <v>152.1</v>
      </c>
      <c r="AF32" s="1" t="s">
        <v>205</v>
      </c>
      <c r="AG32" s="10">
        <f t="shared" si="6"/>
        <v>44582</v>
      </c>
      <c r="AH32" s="10">
        <f t="shared" si="7"/>
        <v>44551</v>
      </c>
      <c r="AI32" s="10">
        <f t="shared" si="8"/>
        <v>44581</v>
      </c>
      <c r="AJ32" s="10">
        <f t="shared" si="9"/>
        <v>44582</v>
      </c>
      <c r="AK32" s="12">
        <f t="shared" si="10"/>
        <v>-7</v>
      </c>
      <c r="AL32" s="6">
        <f t="shared" si="11"/>
        <v>-4973.57</v>
      </c>
    </row>
    <row r="33" spans="1:38" x14ac:dyDescent="0.25">
      <c r="A33" s="11" t="s">
        <v>206</v>
      </c>
      <c r="B33" s="1" t="s">
        <v>115</v>
      </c>
      <c r="C33" s="1" t="s">
        <v>115</v>
      </c>
      <c r="D33" s="1" t="s">
        <v>34</v>
      </c>
      <c r="E33" s="3">
        <v>430</v>
      </c>
      <c r="F33" s="1" t="s">
        <v>59</v>
      </c>
      <c r="G33" s="1" t="s">
        <v>207</v>
      </c>
      <c r="H33" s="4">
        <v>171.6</v>
      </c>
      <c r="I33" s="1" t="s">
        <v>208</v>
      </c>
      <c r="J33" s="1" t="s">
        <v>209</v>
      </c>
      <c r="K33" s="1" t="s">
        <v>210</v>
      </c>
      <c r="L33" s="1" t="s">
        <v>188</v>
      </c>
      <c r="M33" s="1" t="s">
        <v>211</v>
      </c>
      <c r="N33" s="1" t="s">
        <v>40</v>
      </c>
      <c r="O33" s="1" t="s">
        <v>202</v>
      </c>
      <c r="P33" s="3">
        <v>32</v>
      </c>
      <c r="R33" s="1" t="s">
        <v>212</v>
      </c>
      <c r="S33" s="1" t="s">
        <v>43</v>
      </c>
      <c r="T33" s="1" t="s">
        <v>213</v>
      </c>
      <c r="V33" s="1" t="s">
        <v>103</v>
      </c>
      <c r="W33" s="1" t="s">
        <v>104</v>
      </c>
      <c r="X33" s="1" t="s">
        <v>115</v>
      </c>
      <c r="AB33" s="4">
        <v>171.6</v>
      </c>
      <c r="AC33" s="4">
        <v>37.75</v>
      </c>
      <c r="AF33" s="1" t="s">
        <v>214</v>
      </c>
      <c r="AG33" s="10">
        <f t="shared" si="6"/>
        <v>44535</v>
      </c>
      <c r="AH33" s="10">
        <f t="shared" si="7"/>
        <v>44505</v>
      </c>
      <c r="AI33" s="10">
        <f t="shared" si="8"/>
        <v>44535</v>
      </c>
      <c r="AJ33" s="10">
        <f t="shared" si="9"/>
        <v>44535</v>
      </c>
      <c r="AK33" s="12">
        <f t="shared" si="10"/>
        <v>40</v>
      </c>
      <c r="AL33" s="6">
        <f t="shared" si="11"/>
        <v>6864</v>
      </c>
    </row>
    <row r="34" spans="1:38" x14ac:dyDescent="0.25">
      <c r="A34" s="11" t="s">
        <v>170</v>
      </c>
      <c r="B34" s="1" t="s">
        <v>215</v>
      </c>
      <c r="C34" s="1" t="s">
        <v>216</v>
      </c>
      <c r="D34" s="1" t="s">
        <v>34</v>
      </c>
      <c r="E34" s="3">
        <v>447</v>
      </c>
      <c r="F34" s="1" t="s">
        <v>59</v>
      </c>
      <c r="G34" s="1" t="s">
        <v>217</v>
      </c>
      <c r="H34" s="4">
        <v>234</v>
      </c>
      <c r="I34" s="1" t="s">
        <v>208</v>
      </c>
      <c r="J34" s="1" t="s">
        <v>209</v>
      </c>
      <c r="K34" s="1" t="s">
        <v>210</v>
      </c>
      <c r="L34" s="1" t="s">
        <v>188</v>
      </c>
      <c r="M34" s="1" t="s">
        <v>211</v>
      </c>
      <c r="N34" s="1" t="s">
        <v>40</v>
      </c>
      <c r="O34" s="1" t="s">
        <v>202</v>
      </c>
      <c r="P34" s="3">
        <v>32</v>
      </c>
      <c r="R34" s="1" t="s">
        <v>218</v>
      </c>
      <c r="S34" s="1" t="s">
        <v>43</v>
      </c>
      <c r="T34" s="1" t="s">
        <v>213</v>
      </c>
      <c r="V34" s="1" t="s">
        <v>103</v>
      </c>
      <c r="W34" s="1" t="s">
        <v>104</v>
      </c>
      <c r="X34" s="1" t="s">
        <v>215</v>
      </c>
      <c r="AB34" s="4">
        <v>234</v>
      </c>
      <c r="AC34" s="4">
        <v>51.48</v>
      </c>
      <c r="AF34" s="1" t="s">
        <v>214</v>
      </c>
      <c r="AG34" s="10">
        <f t="shared" si="6"/>
        <v>44545</v>
      </c>
      <c r="AH34" s="10">
        <f t="shared" si="7"/>
        <v>44515</v>
      </c>
      <c r="AI34" s="10">
        <f t="shared" si="8"/>
        <v>44545</v>
      </c>
      <c r="AJ34" s="10">
        <f t="shared" si="9"/>
        <v>44545</v>
      </c>
      <c r="AK34" s="12">
        <f t="shared" si="10"/>
        <v>30</v>
      </c>
      <c r="AL34" s="6">
        <f t="shared" si="11"/>
        <v>7020</v>
      </c>
    </row>
    <row r="35" spans="1:38" x14ac:dyDescent="0.25">
      <c r="A35" s="11" t="s">
        <v>183</v>
      </c>
      <c r="B35" s="1" t="s">
        <v>219</v>
      </c>
      <c r="C35" s="1" t="s">
        <v>216</v>
      </c>
      <c r="D35" s="1" t="s">
        <v>34</v>
      </c>
      <c r="E35" s="3">
        <v>452</v>
      </c>
      <c r="F35" s="1" t="s">
        <v>59</v>
      </c>
      <c r="G35" s="1" t="s">
        <v>220</v>
      </c>
      <c r="H35" s="4">
        <v>104</v>
      </c>
      <c r="I35" s="1" t="s">
        <v>208</v>
      </c>
      <c r="J35" s="1" t="s">
        <v>209</v>
      </c>
      <c r="K35" s="1" t="s">
        <v>210</v>
      </c>
      <c r="L35" s="1" t="s">
        <v>188</v>
      </c>
      <c r="M35" s="1" t="s">
        <v>211</v>
      </c>
      <c r="N35" s="1" t="s">
        <v>40</v>
      </c>
      <c r="O35" s="1" t="s">
        <v>202</v>
      </c>
      <c r="P35" s="3">
        <v>32</v>
      </c>
      <c r="R35" s="1" t="s">
        <v>221</v>
      </c>
      <c r="S35" s="1" t="s">
        <v>43</v>
      </c>
      <c r="T35" s="1" t="s">
        <v>213</v>
      </c>
      <c r="V35" s="1" t="s">
        <v>103</v>
      </c>
      <c r="W35" s="1" t="s">
        <v>104</v>
      </c>
      <c r="X35" s="1" t="s">
        <v>219</v>
      </c>
      <c r="AB35" s="4">
        <v>104</v>
      </c>
      <c r="AC35" s="4">
        <v>22.88</v>
      </c>
      <c r="AF35" s="1" t="s">
        <v>214</v>
      </c>
      <c r="AG35" s="10">
        <f t="shared" si="6"/>
        <v>44546</v>
      </c>
      <c r="AH35" s="10">
        <f t="shared" si="7"/>
        <v>44516</v>
      </c>
      <c r="AI35" s="10">
        <f t="shared" si="8"/>
        <v>44546</v>
      </c>
      <c r="AJ35" s="10">
        <f t="shared" si="9"/>
        <v>44546</v>
      </c>
      <c r="AK35" s="12">
        <f t="shared" si="10"/>
        <v>29</v>
      </c>
      <c r="AL35" s="6">
        <f t="shared" si="11"/>
        <v>3016</v>
      </c>
    </row>
    <row r="36" spans="1:38" x14ac:dyDescent="0.25">
      <c r="A36" s="11" t="s">
        <v>48</v>
      </c>
      <c r="B36" s="1" t="s">
        <v>181</v>
      </c>
      <c r="C36" s="1" t="s">
        <v>50</v>
      </c>
      <c r="D36" s="1" t="s">
        <v>34</v>
      </c>
      <c r="E36" s="3">
        <v>504</v>
      </c>
      <c r="F36" s="1" t="s">
        <v>59</v>
      </c>
      <c r="G36" s="1" t="s">
        <v>222</v>
      </c>
      <c r="H36" s="4">
        <v>145.5</v>
      </c>
      <c r="I36" s="1" t="s">
        <v>223</v>
      </c>
      <c r="J36" s="1" t="s">
        <v>224</v>
      </c>
      <c r="K36" s="1" t="s">
        <v>225</v>
      </c>
      <c r="L36" s="1" t="s">
        <v>226</v>
      </c>
      <c r="M36" s="1" t="s">
        <v>227</v>
      </c>
      <c r="N36" s="1" t="s">
        <v>40</v>
      </c>
      <c r="O36" s="1" t="s">
        <v>202</v>
      </c>
      <c r="P36" s="3">
        <v>30</v>
      </c>
      <c r="R36" s="1" t="s">
        <v>228</v>
      </c>
      <c r="S36" s="1" t="s">
        <v>43</v>
      </c>
      <c r="T36" s="1" t="s">
        <v>229</v>
      </c>
      <c r="V36" s="1" t="s">
        <v>76</v>
      </c>
      <c r="W36" s="1" t="s">
        <v>77</v>
      </c>
      <c r="X36" s="1" t="s">
        <v>183</v>
      </c>
      <c r="AB36" s="4">
        <v>145.5</v>
      </c>
      <c r="AC36" s="4">
        <v>32.01</v>
      </c>
      <c r="AF36" s="1" t="s">
        <v>230</v>
      </c>
      <c r="AG36" s="10">
        <f t="shared" si="6"/>
        <v>44592</v>
      </c>
      <c r="AH36" s="10">
        <f t="shared" si="7"/>
        <v>44546</v>
      </c>
      <c r="AI36" s="10">
        <f t="shared" si="8"/>
        <v>44576</v>
      </c>
      <c r="AJ36" s="10">
        <f t="shared" si="9"/>
        <v>44592</v>
      </c>
      <c r="AK36" s="12">
        <f t="shared" si="10"/>
        <v>-17</v>
      </c>
      <c r="AL36" s="6">
        <f t="shared" si="11"/>
        <v>-2473.5</v>
      </c>
    </row>
    <row r="37" spans="1:38" x14ac:dyDescent="0.25">
      <c r="A37" s="11" t="s">
        <v>231</v>
      </c>
      <c r="B37" s="1" t="s">
        <v>232</v>
      </c>
      <c r="C37" s="1" t="s">
        <v>50</v>
      </c>
      <c r="D37" s="1" t="s">
        <v>34</v>
      </c>
      <c r="E37" s="3">
        <v>507</v>
      </c>
      <c r="F37" s="1" t="s">
        <v>59</v>
      </c>
      <c r="G37" s="1" t="s">
        <v>233</v>
      </c>
      <c r="H37" s="4">
        <v>4</v>
      </c>
      <c r="I37" s="1" t="s">
        <v>234</v>
      </c>
      <c r="J37" s="1" t="s">
        <v>235</v>
      </c>
      <c r="K37" s="1" t="s">
        <v>167</v>
      </c>
      <c r="N37" s="1" t="s">
        <v>40</v>
      </c>
      <c r="O37" s="1" t="s">
        <v>202</v>
      </c>
      <c r="P37" s="3">
        <v>29</v>
      </c>
      <c r="R37" s="1" t="s">
        <v>236</v>
      </c>
      <c r="S37" s="1" t="s">
        <v>43</v>
      </c>
      <c r="T37" s="1" t="s">
        <v>237</v>
      </c>
      <c r="V37" s="1" t="s">
        <v>103</v>
      </c>
      <c r="W37" s="1" t="s">
        <v>104</v>
      </c>
      <c r="X37" s="1" t="s">
        <v>192</v>
      </c>
      <c r="AB37" s="4">
        <v>4</v>
      </c>
      <c r="AC37" s="4">
        <v>0.88</v>
      </c>
      <c r="AF37" s="1" t="s">
        <v>88</v>
      </c>
      <c r="AG37" s="10">
        <f t="shared" si="6"/>
        <v>44601</v>
      </c>
      <c r="AH37" s="10">
        <f t="shared" si="7"/>
        <v>44547</v>
      </c>
      <c r="AI37" s="10">
        <f t="shared" si="8"/>
        <v>44577</v>
      </c>
      <c r="AJ37" s="10">
        <f t="shared" si="9"/>
        <v>44601</v>
      </c>
      <c r="AK37" s="12">
        <f t="shared" si="10"/>
        <v>-26</v>
      </c>
      <c r="AL37" s="6">
        <f t="shared" si="11"/>
        <v>-104</v>
      </c>
    </row>
    <row r="38" spans="1:38" x14ac:dyDescent="0.25">
      <c r="A38" s="11" t="s">
        <v>48</v>
      </c>
      <c r="B38" s="1" t="s">
        <v>238</v>
      </c>
      <c r="C38" s="1" t="s">
        <v>50</v>
      </c>
      <c r="D38" s="1" t="s">
        <v>34</v>
      </c>
      <c r="E38" s="3">
        <v>512</v>
      </c>
      <c r="F38" s="1" t="s">
        <v>59</v>
      </c>
      <c r="G38" s="1" t="s">
        <v>239</v>
      </c>
      <c r="H38" s="4">
        <v>1000</v>
      </c>
      <c r="I38" s="1" t="s">
        <v>240</v>
      </c>
      <c r="J38" s="1" t="s">
        <v>241</v>
      </c>
      <c r="K38" s="1" t="s">
        <v>39</v>
      </c>
      <c r="N38" s="1" t="s">
        <v>40</v>
      </c>
      <c r="O38" s="1" t="s">
        <v>202</v>
      </c>
      <c r="P38" s="3">
        <v>28</v>
      </c>
      <c r="R38" s="1" t="s">
        <v>242</v>
      </c>
      <c r="S38" s="1" t="s">
        <v>43</v>
      </c>
      <c r="T38" s="1" t="s">
        <v>243</v>
      </c>
      <c r="V38" s="1" t="s">
        <v>103</v>
      </c>
      <c r="W38" s="1" t="s">
        <v>104</v>
      </c>
      <c r="X38" s="1" t="s">
        <v>238</v>
      </c>
      <c r="AB38" s="4">
        <v>1000</v>
      </c>
      <c r="AC38" s="4">
        <v>220</v>
      </c>
      <c r="AF38" s="1" t="s">
        <v>244</v>
      </c>
      <c r="AG38" s="10">
        <f t="shared" si="6"/>
        <v>44592</v>
      </c>
      <c r="AH38" s="10">
        <f t="shared" si="7"/>
        <v>44550</v>
      </c>
      <c r="AI38" s="10">
        <f t="shared" si="8"/>
        <v>44580</v>
      </c>
      <c r="AJ38" s="10">
        <f t="shared" si="9"/>
        <v>44592</v>
      </c>
      <c r="AK38" s="12">
        <f t="shared" si="10"/>
        <v>-17</v>
      </c>
      <c r="AL38" s="6">
        <f t="shared" si="11"/>
        <v>-17000</v>
      </c>
    </row>
    <row r="39" spans="1:38" x14ac:dyDescent="0.25">
      <c r="A39" s="11" t="s">
        <v>194</v>
      </c>
      <c r="B39" s="1" t="s">
        <v>195</v>
      </c>
      <c r="C39" s="1" t="s">
        <v>50</v>
      </c>
      <c r="D39" s="1" t="s">
        <v>34</v>
      </c>
      <c r="E39" s="3">
        <v>516</v>
      </c>
      <c r="F39" s="1" t="s">
        <v>59</v>
      </c>
      <c r="G39" s="1" t="s">
        <v>245</v>
      </c>
      <c r="H39" s="4">
        <v>988.87</v>
      </c>
      <c r="I39" s="1" t="s">
        <v>208</v>
      </c>
      <c r="J39" s="1" t="s">
        <v>209</v>
      </c>
      <c r="K39" s="1" t="s">
        <v>210</v>
      </c>
      <c r="L39" s="1" t="s">
        <v>188</v>
      </c>
      <c r="M39" s="1" t="s">
        <v>211</v>
      </c>
      <c r="N39" s="1" t="s">
        <v>40</v>
      </c>
      <c r="O39" s="1" t="s">
        <v>202</v>
      </c>
      <c r="P39" s="3">
        <v>32</v>
      </c>
      <c r="R39" s="1" t="s">
        <v>246</v>
      </c>
      <c r="S39" s="1" t="s">
        <v>43</v>
      </c>
      <c r="T39" s="1" t="s">
        <v>213</v>
      </c>
      <c r="V39" s="1" t="s">
        <v>103</v>
      </c>
      <c r="W39" s="1" t="s">
        <v>104</v>
      </c>
      <c r="X39" s="1" t="s">
        <v>247</v>
      </c>
      <c r="AB39" s="4">
        <v>988.87</v>
      </c>
      <c r="AC39" s="4">
        <v>217.55</v>
      </c>
      <c r="AF39" s="1" t="s">
        <v>248</v>
      </c>
      <c r="AG39" s="10">
        <f t="shared" si="6"/>
        <v>44582</v>
      </c>
      <c r="AH39" s="10">
        <f t="shared" si="7"/>
        <v>44552</v>
      </c>
      <c r="AI39" s="10">
        <f t="shared" si="8"/>
        <v>44582</v>
      </c>
      <c r="AJ39" s="10">
        <f t="shared" si="9"/>
        <v>44582</v>
      </c>
      <c r="AK39" s="12">
        <f t="shared" si="10"/>
        <v>-7</v>
      </c>
      <c r="AL39" s="6">
        <f t="shared" si="11"/>
        <v>-6922.09</v>
      </c>
    </row>
    <row r="40" spans="1:38" x14ac:dyDescent="0.25">
      <c r="A40" s="11" t="s">
        <v>57</v>
      </c>
      <c r="B40" s="1" t="s">
        <v>249</v>
      </c>
      <c r="C40" s="1" t="s">
        <v>249</v>
      </c>
      <c r="D40" s="1" t="s">
        <v>34</v>
      </c>
      <c r="E40" s="3">
        <v>419</v>
      </c>
      <c r="F40" s="1" t="s">
        <v>59</v>
      </c>
      <c r="G40" s="1" t="s">
        <v>250</v>
      </c>
      <c r="H40" s="4">
        <v>23.94</v>
      </c>
      <c r="I40" s="1" t="s">
        <v>251</v>
      </c>
      <c r="J40" s="1" t="s">
        <v>252</v>
      </c>
      <c r="K40" s="1" t="s">
        <v>253</v>
      </c>
      <c r="L40" s="1" t="s">
        <v>72</v>
      </c>
      <c r="M40" s="1" t="s">
        <v>254</v>
      </c>
      <c r="N40" s="1" t="s">
        <v>40</v>
      </c>
      <c r="O40" s="1" t="s">
        <v>255</v>
      </c>
      <c r="P40" s="3">
        <v>33</v>
      </c>
      <c r="R40" s="1" t="s">
        <v>256</v>
      </c>
      <c r="S40" s="1" t="s">
        <v>43</v>
      </c>
      <c r="T40" s="1" t="s">
        <v>257</v>
      </c>
      <c r="V40" s="1" t="s">
        <v>45</v>
      </c>
      <c r="W40" s="1" t="s">
        <v>46</v>
      </c>
      <c r="X40" s="1" t="s">
        <v>249</v>
      </c>
      <c r="AB40" s="4">
        <v>23.94</v>
      </c>
      <c r="AC40" s="4">
        <v>2.39</v>
      </c>
      <c r="AF40" s="1" t="s">
        <v>258</v>
      </c>
      <c r="AG40" s="10">
        <f t="shared" si="6"/>
        <v>44530</v>
      </c>
      <c r="AH40" s="10">
        <f t="shared" si="7"/>
        <v>44499</v>
      </c>
      <c r="AI40" s="10">
        <f t="shared" si="8"/>
        <v>44529</v>
      </c>
      <c r="AJ40" s="10">
        <f t="shared" si="9"/>
        <v>44530</v>
      </c>
      <c r="AK40" s="12">
        <f t="shared" si="10"/>
        <v>48</v>
      </c>
      <c r="AL40" s="6">
        <f t="shared" si="11"/>
        <v>1149.1200000000001</v>
      </c>
    </row>
    <row r="41" spans="1:38" x14ac:dyDescent="0.25">
      <c r="A41" s="11" t="s">
        <v>50</v>
      </c>
      <c r="B41" s="1" t="s">
        <v>57</v>
      </c>
      <c r="C41" s="1" t="s">
        <v>259</v>
      </c>
      <c r="D41" s="1" t="s">
        <v>34</v>
      </c>
      <c r="E41" s="3">
        <v>463</v>
      </c>
      <c r="F41" s="1" t="s">
        <v>59</v>
      </c>
      <c r="G41" s="1" t="s">
        <v>260</v>
      </c>
      <c r="H41" s="4">
        <v>46.03</v>
      </c>
      <c r="I41" s="1" t="s">
        <v>251</v>
      </c>
      <c r="J41" s="1" t="s">
        <v>252</v>
      </c>
      <c r="K41" s="1" t="s">
        <v>253</v>
      </c>
      <c r="L41" s="1" t="s">
        <v>72</v>
      </c>
      <c r="M41" s="1" t="s">
        <v>254</v>
      </c>
      <c r="N41" s="1" t="s">
        <v>40</v>
      </c>
      <c r="O41" s="1" t="s">
        <v>255</v>
      </c>
      <c r="P41" s="3">
        <v>33</v>
      </c>
      <c r="R41" s="1" t="s">
        <v>261</v>
      </c>
      <c r="S41" s="1" t="s">
        <v>43</v>
      </c>
      <c r="T41" s="1" t="s">
        <v>257</v>
      </c>
      <c r="V41" s="1" t="s">
        <v>45</v>
      </c>
      <c r="W41" s="1" t="s">
        <v>46</v>
      </c>
      <c r="X41" s="1" t="s">
        <v>259</v>
      </c>
      <c r="AB41" s="4">
        <v>46.03</v>
      </c>
      <c r="AC41" s="4">
        <v>7.27</v>
      </c>
      <c r="AF41" s="1" t="s">
        <v>258</v>
      </c>
      <c r="AG41" s="10">
        <f t="shared" si="6"/>
        <v>44561</v>
      </c>
      <c r="AH41" s="10">
        <f t="shared" si="7"/>
        <v>44531</v>
      </c>
      <c r="AI41" s="10">
        <f t="shared" si="8"/>
        <v>44561</v>
      </c>
      <c r="AJ41" s="10">
        <f t="shared" si="9"/>
        <v>44561</v>
      </c>
      <c r="AK41" s="12">
        <f t="shared" si="10"/>
        <v>17</v>
      </c>
      <c r="AL41" s="6">
        <f t="shared" si="11"/>
        <v>782.51</v>
      </c>
    </row>
    <row r="42" spans="1:38" x14ac:dyDescent="0.25">
      <c r="A42" s="11" t="s">
        <v>194</v>
      </c>
      <c r="B42" s="1" t="s">
        <v>195</v>
      </c>
      <c r="C42" s="1" t="s">
        <v>50</v>
      </c>
      <c r="D42" s="1" t="s">
        <v>34</v>
      </c>
      <c r="E42" s="3">
        <v>515</v>
      </c>
      <c r="F42" s="1" t="s">
        <v>59</v>
      </c>
      <c r="G42" s="1" t="s">
        <v>262</v>
      </c>
      <c r="H42" s="4">
        <v>458.5</v>
      </c>
      <c r="I42" s="1" t="s">
        <v>263</v>
      </c>
      <c r="J42" s="1" t="s">
        <v>264</v>
      </c>
      <c r="K42" s="1" t="s">
        <v>253</v>
      </c>
      <c r="L42" s="1" t="s">
        <v>72</v>
      </c>
      <c r="M42" s="1" t="s">
        <v>265</v>
      </c>
      <c r="N42" s="1" t="s">
        <v>40</v>
      </c>
      <c r="O42" s="1" t="s">
        <v>255</v>
      </c>
      <c r="P42" s="3">
        <v>35</v>
      </c>
      <c r="R42" s="1" t="s">
        <v>266</v>
      </c>
      <c r="S42" s="1" t="s">
        <v>43</v>
      </c>
      <c r="T42" s="1" t="s">
        <v>267</v>
      </c>
      <c r="V42" s="1" t="s">
        <v>45</v>
      </c>
      <c r="W42" s="1" t="s">
        <v>46</v>
      </c>
      <c r="X42" s="1" t="s">
        <v>195</v>
      </c>
      <c r="AB42" s="4">
        <v>458.5</v>
      </c>
      <c r="AC42" s="4">
        <v>100.87</v>
      </c>
      <c r="AF42" s="1" t="s">
        <v>268</v>
      </c>
      <c r="AG42" s="10">
        <f t="shared" si="6"/>
        <v>44582</v>
      </c>
      <c r="AH42" s="10">
        <f t="shared" si="7"/>
        <v>44551</v>
      </c>
      <c r="AI42" s="10">
        <f t="shared" si="8"/>
        <v>44581</v>
      </c>
      <c r="AJ42" s="10">
        <f t="shared" si="9"/>
        <v>44582</v>
      </c>
      <c r="AK42" s="12">
        <f t="shared" si="10"/>
        <v>-4</v>
      </c>
      <c r="AL42" s="6">
        <f t="shared" si="11"/>
        <v>-1834</v>
      </c>
    </row>
    <row r="43" spans="1:38" x14ac:dyDescent="0.25">
      <c r="A43" s="11" t="s">
        <v>194</v>
      </c>
      <c r="B43" s="1" t="s">
        <v>195</v>
      </c>
      <c r="C43" s="1" t="s">
        <v>50</v>
      </c>
      <c r="D43" s="1" t="s">
        <v>34</v>
      </c>
      <c r="E43" s="3">
        <v>517</v>
      </c>
      <c r="F43" s="1" t="s">
        <v>59</v>
      </c>
      <c r="G43" s="1" t="s">
        <v>269</v>
      </c>
      <c r="H43" s="4">
        <v>760</v>
      </c>
      <c r="I43" s="1" t="s">
        <v>270</v>
      </c>
      <c r="J43" s="1" t="s">
        <v>271</v>
      </c>
      <c r="K43" s="1" t="s">
        <v>272</v>
      </c>
      <c r="N43" s="1" t="s">
        <v>40</v>
      </c>
      <c r="O43" s="1" t="s">
        <v>255</v>
      </c>
      <c r="P43" s="3">
        <v>34</v>
      </c>
      <c r="R43" s="1" t="s">
        <v>273</v>
      </c>
      <c r="S43" s="1" t="s">
        <v>43</v>
      </c>
      <c r="T43" s="1" t="s">
        <v>274</v>
      </c>
      <c r="V43" s="1" t="s">
        <v>45</v>
      </c>
      <c r="W43" s="1" t="s">
        <v>46</v>
      </c>
      <c r="X43" s="1" t="s">
        <v>247</v>
      </c>
      <c r="AB43" s="4">
        <v>760</v>
      </c>
      <c r="AC43" s="4">
        <v>41.4</v>
      </c>
      <c r="AF43" s="1" t="s">
        <v>275</v>
      </c>
      <c r="AG43" s="10">
        <f t="shared" si="6"/>
        <v>44582</v>
      </c>
      <c r="AH43" s="10">
        <f t="shared" si="7"/>
        <v>44552</v>
      </c>
      <c r="AI43" s="10">
        <f t="shared" si="8"/>
        <v>44582</v>
      </c>
      <c r="AJ43" s="10">
        <f t="shared" si="9"/>
        <v>44582</v>
      </c>
      <c r="AK43" s="12">
        <f t="shared" si="10"/>
        <v>-4</v>
      </c>
      <c r="AL43" s="6">
        <f t="shared" si="11"/>
        <v>-3040</v>
      </c>
    </row>
    <row r="44" spans="1:38" x14ac:dyDescent="0.25">
      <c r="A44" s="11" t="s">
        <v>48</v>
      </c>
      <c r="B44" s="1" t="s">
        <v>91</v>
      </c>
      <c r="C44" s="1" t="s">
        <v>50</v>
      </c>
      <c r="D44" s="1" t="s">
        <v>34</v>
      </c>
      <c r="E44" s="3">
        <v>520</v>
      </c>
      <c r="F44" s="1" t="s">
        <v>59</v>
      </c>
      <c r="G44" s="1" t="s">
        <v>276</v>
      </c>
      <c r="H44" s="4">
        <v>36.17</v>
      </c>
      <c r="I44" s="1" t="s">
        <v>251</v>
      </c>
      <c r="J44" s="1" t="s">
        <v>252</v>
      </c>
      <c r="K44" s="1" t="s">
        <v>253</v>
      </c>
      <c r="L44" s="1" t="s">
        <v>72</v>
      </c>
      <c r="M44" s="1" t="s">
        <v>254</v>
      </c>
      <c r="N44" s="1" t="s">
        <v>40</v>
      </c>
      <c r="O44" s="1" t="s">
        <v>255</v>
      </c>
      <c r="P44" s="3">
        <v>33</v>
      </c>
      <c r="R44" s="1" t="s">
        <v>277</v>
      </c>
      <c r="S44" s="1" t="s">
        <v>43</v>
      </c>
      <c r="T44" s="1" t="s">
        <v>257</v>
      </c>
      <c r="V44" s="1" t="s">
        <v>45</v>
      </c>
      <c r="W44" s="1" t="s">
        <v>46</v>
      </c>
      <c r="X44" s="1" t="s">
        <v>91</v>
      </c>
      <c r="AB44" s="4">
        <v>36.17</v>
      </c>
      <c r="AC44" s="4">
        <v>5.36</v>
      </c>
      <c r="AF44" s="1" t="s">
        <v>258</v>
      </c>
      <c r="AG44" s="10">
        <f t="shared" si="6"/>
        <v>44592</v>
      </c>
      <c r="AH44" s="10">
        <f t="shared" si="7"/>
        <v>44560</v>
      </c>
      <c r="AI44" s="10">
        <f t="shared" si="8"/>
        <v>44590</v>
      </c>
      <c r="AJ44" s="10">
        <f t="shared" si="9"/>
        <v>44592</v>
      </c>
      <c r="AK44" s="12">
        <f t="shared" si="10"/>
        <v>-14</v>
      </c>
      <c r="AL44" s="6">
        <f t="shared" si="11"/>
        <v>-506.38</v>
      </c>
    </row>
    <row r="45" spans="1:38" hidden="1" x14ac:dyDescent="0.25">
      <c r="A45" s="1" t="s">
        <v>278</v>
      </c>
      <c r="B45" s="1" t="s">
        <v>278</v>
      </c>
      <c r="C45" s="1" t="s">
        <v>278</v>
      </c>
      <c r="D45" s="1" t="s">
        <v>118</v>
      </c>
      <c r="E45" s="3">
        <v>20014</v>
      </c>
      <c r="F45" s="1" t="s">
        <v>35</v>
      </c>
      <c r="G45" s="1" t="s">
        <v>118</v>
      </c>
      <c r="H45" s="4">
        <v>33531.46</v>
      </c>
      <c r="I45" s="1" t="s">
        <v>279</v>
      </c>
      <c r="N45" s="1" t="s">
        <v>280</v>
      </c>
      <c r="O45" s="1" t="s">
        <v>278</v>
      </c>
      <c r="P45" s="3">
        <v>36</v>
      </c>
      <c r="R45" s="1" t="s">
        <v>281</v>
      </c>
      <c r="S45" s="1" t="s">
        <v>43</v>
      </c>
      <c r="X45" s="1" t="s">
        <v>135</v>
      </c>
      <c r="AB45" s="4">
        <v>0</v>
      </c>
      <c r="AC45" s="4">
        <v>0</v>
      </c>
    </row>
    <row r="46" spans="1:38" hidden="1" x14ac:dyDescent="0.25">
      <c r="A46" s="1" t="s">
        <v>278</v>
      </c>
      <c r="B46" s="1" t="s">
        <v>278</v>
      </c>
      <c r="C46" s="1" t="s">
        <v>278</v>
      </c>
      <c r="D46" s="1" t="s">
        <v>118</v>
      </c>
      <c r="E46" s="3">
        <v>20015</v>
      </c>
      <c r="F46" s="1" t="s">
        <v>35</v>
      </c>
      <c r="G46" s="1" t="s">
        <v>118</v>
      </c>
      <c r="H46" s="4">
        <v>770</v>
      </c>
      <c r="I46" s="1" t="s">
        <v>279</v>
      </c>
      <c r="N46" s="1" t="s">
        <v>280</v>
      </c>
      <c r="O46" s="1" t="s">
        <v>278</v>
      </c>
      <c r="P46" s="3">
        <v>36</v>
      </c>
      <c r="R46" s="1" t="s">
        <v>282</v>
      </c>
      <c r="S46" s="1" t="s">
        <v>43</v>
      </c>
      <c r="X46" s="1" t="s">
        <v>183</v>
      </c>
      <c r="AB46" s="4">
        <v>0</v>
      </c>
      <c r="AC46" s="4">
        <v>0</v>
      </c>
    </row>
    <row r="47" spans="1:38" x14ac:dyDescent="0.25">
      <c r="A47" s="11" t="s">
        <v>48</v>
      </c>
      <c r="B47" s="1" t="s">
        <v>135</v>
      </c>
      <c r="C47" s="1" t="s">
        <v>255</v>
      </c>
      <c r="D47" s="1" t="s">
        <v>34</v>
      </c>
      <c r="E47" s="3">
        <v>4</v>
      </c>
      <c r="F47" s="1" t="s">
        <v>35</v>
      </c>
      <c r="G47" s="1" t="s">
        <v>283</v>
      </c>
      <c r="H47" s="4">
        <v>700.04</v>
      </c>
      <c r="I47" s="1" t="s">
        <v>284</v>
      </c>
      <c r="J47" s="1" t="s">
        <v>285</v>
      </c>
      <c r="K47" s="1" t="s">
        <v>286</v>
      </c>
      <c r="N47" s="1" t="s">
        <v>40</v>
      </c>
      <c r="O47" s="1" t="s">
        <v>95</v>
      </c>
      <c r="P47" s="3">
        <v>38</v>
      </c>
      <c r="R47" s="1" t="s">
        <v>94</v>
      </c>
      <c r="S47" s="1" t="s">
        <v>43</v>
      </c>
      <c r="V47" s="1" t="s">
        <v>45</v>
      </c>
      <c r="W47" s="1" t="s">
        <v>46</v>
      </c>
      <c r="X47" s="1" t="s">
        <v>135</v>
      </c>
      <c r="AB47" s="4">
        <v>700.04</v>
      </c>
      <c r="AC47" s="4">
        <v>0</v>
      </c>
      <c r="AF47" s="1" t="s">
        <v>55</v>
      </c>
      <c r="AG47" s="10">
        <f t="shared" ref="AG47:AG54" si="12">DATEVALUE(A47)</f>
        <v>44592</v>
      </c>
      <c r="AH47" s="10">
        <f t="shared" ref="AH47:AH54" si="13">DATEVALUE(X47)</f>
        <v>44572</v>
      </c>
      <c r="AI47" s="10">
        <f t="shared" ref="AI47:AI54" si="14">+AH47+30</f>
        <v>44602</v>
      </c>
      <c r="AJ47" s="10">
        <f t="shared" ref="AJ47:AJ54" si="15">MAX(AG47,AI47)</f>
        <v>44602</v>
      </c>
      <c r="AK47" s="12">
        <f t="shared" ref="AK47:AK54" si="16">+O47-AJ47</f>
        <v>-21</v>
      </c>
      <c r="AL47" s="6">
        <f t="shared" ref="AL47:AL54" si="17">+AK47*H47</f>
        <v>-14700.84</v>
      </c>
    </row>
    <row r="48" spans="1:38" x14ac:dyDescent="0.25">
      <c r="A48" s="11" t="s">
        <v>50</v>
      </c>
      <c r="B48" s="1" t="s">
        <v>287</v>
      </c>
      <c r="C48" s="1" t="s">
        <v>57</v>
      </c>
      <c r="D48" s="1" t="s">
        <v>34</v>
      </c>
      <c r="E48" s="3">
        <v>462</v>
      </c>
      <c r="F48" s="1" t="s">
        <v>59</v>
      </c>
      <c r="G48" s="1" t="s">
        <v>288</v>
      </c>
      <c r="H48" s="4">
        <v>4373.3999999999996</v>
      </c>
      <c r="I48" s="1" t="s">
        <v>289</v>
      </c>
      <c r="J48" s="1" t="s">
        <v>290</v>
      </c>
      <c r="K48" s="1" t="s">
        <v>291</v>
      </c>
      <c r="N48" s="1" t="s">
        <v>40</v>
      </c>
      <c r="O48" s="1" t="s">
        <v>95</v>
      </c>
      <c r="P48" s="3">
        <v>37</v>
      </c>
      <c r="R48" s="1" t="s">
        <v>292</v>
      </c>
      <c r="S48" s="1" t="s">
        <v>43</v>
      </c>
      <c r="T48" s="1" t="s">
        <v>293</v>
      </c>
      <c r="V48" s="1" t="s">
        <v>76</v>
      </c>
      <c r="W48" s="1" t="s">
        <v>77</v>
      </c>
      <c r="X48" s="1" t="s">
        <v>134</v>
      </c>
      <c r="AB48" s="4">
        <v>4373.3999999999996</v>
      </c>
      <c r="AC48" s="4">
        <v>962.15</v>
      </c>
      <c r="AF48" s="1" t="s">
        <v>67</v>
      </c>
      <c r="AG48" s="10">
        <f t="shared" si="12"/>
        <v>44561</v>
      </c>
      <c r="AH48" s="10">
        <f t="shared" si="13"/>
        <v>44523</v>
      </c>
      <c r="AI48" s="10">
        <f t="shared" si="14"/>
        <v>44553</v>
      </c>
      <c r="AJ48" s="10">
        <f t="shared" si="15"/>
        <v>44561</v>
      </c>
      <c r="AK48" s="12">
        <f t="shared" si="16"/>
        <v>20</v>
      </c>
      <c r="AL48" s="6">
        <f t="shared" si="17"/>
        <v>87468</v>
      </c>
    </row>
    <row r="49" spans="1:38" x14ac:dyDescent="0.25">
      <c r="A49" s="11" t="s">
        <v>135</v>
      </c>
      <c r="B49" s="1" t="s">
        <v>135</v>
      </c>
      <c r="C49" s="1" t="s">
        <v>255</v>
      </c>
      <c r="D49" s="1" t="s">
        <v>34</v>
      </c>
      <c r="E49" s="3">
        <v>5</v>
      </c>
      <c r="F49" s="1" t="s">
        <v>35</v>
      </c>
      <c r="G49" s="1" t="s">
        <v>294</v>
      </c>
      <c r="H49" s="4">
        <v>812.29</v>
      </c>
      <c r="I49" s="1" t="s">
        <v>295</v>
      </c>
      <c r="J49" s="1" t="s">
        <v>296</v>
      </c>
      <c r="K49" s="1" t="s">
        <v>39</v>
      </c>
      <c r="L49" s="1" t="s">
        <v>72</v>
      </c>
      <c r="M49" s="1" t="s">
        <v>297</v>
      </c>
      <c r="N49" s="1" t="s">
        <v>40</v>
      </c>
      <c r="O49" s="1" t="s">
        <v>194</v>
      </c>
      <c r="P49" s="3">
        <v>41</v>
      </c>
      <c r="R49" s="1" t="s">
        <v>298</v>
      </c>
      <c r="S49" s="1" t="s">
        <v>43</v>
      </c>
      <c r="T49" s="1" t="s">
        <v>299</v>
      </c>
      <c r="V49" s="1" t="s">
        <v>103</v>
      </c>
      <c r="W49" s="1" t="s">
        <v>104</v>
      </c>
      <c r="X49" s="1" t="s">
        <v>135</v>
      </c>
      <c r="AB49" s="4">
        <v>790.4</v>
      </c>
      <c r="AC49" s="4">
        <v>173.89</v>
      </c>
      <c r="AF49" s="1" t="s">
        <v>300</v>
      </c>
      <c r="AG49" s="10">
        <f t="shared" si="12"/>
        <v>44572</v>
      </c>
      <c r="AH49" s="10">
        <f t="shared" si="13"/>
        <v>44572</v>
      </c>
      <c r="AI49" s="10">
        <f t="shared" si="14"/>
        <v>44602</v>
      </c>
      <c r="AJ49" s="10">
        <f t="shared" si="15"/>
        <v>44602</v>
      </c>
      <c r="AK49" s="12">
        <f t="shared" si="16"/>
        <v>-20</v>
      </c>
      <c r="AL49" s="6">
        <f t="shared" si="17"/>
        <v>-16245.8</v>
      </c>
    </row>
    <row r="50" spans="1:38" x14ac:dyDescent="0.25">
      <c r="A50" s="11" t="s">
        <v>48</v>
      </c>
      <c r="B50" s="1" t="s">
        <v>50</v>
      </c>
      <c r="C50" s="1" t="s">
        <v>255</v>
      </c>
      <c r="D50" s="1" t="s">
        <v>34</v>
      </c>
      <c r="E50" s="3">
        <v>9</v>
      </c>
      <c r="F50" s="1" t="s">
        <v>59</v>
      </c>
      <c r="G50" s="1" t="s">
        <v>301</v>
      </c>
      <c r="H50" s="4">
        <v>90</v>
      </c>
      <c r="I50" s="1" t="s">
        <v>302</v>
      </c>
      <c r="J50" s="1" t="s">
        <v>303</v>
      </c>
      <c r="K50" s="1" t="s">
        <v>304</v>
      </c>
      <c r="L50" s="1" t="s">
        <v>200</v>
      </c>
      <c r="M50" s="1" t="s">
        <v>305</v>
      </c>
      <c r="N50" s="1" t="s">
        <v>40</v>
      </c>
      <c r="O50" s="1" t="s">
        <v>194</v>
      </c>
      <c r="P50" s="3">
        <v>39</v>
      </c>
      <c r="R50" s="1" t="s">
        <v>306</v>
      </c>
      <c r="S50" s="1" t="s">
        <v>43</v>
      </c>
      <c r="T50" s="1" t="s">
        <v>307</v>
      </c>
      <c r="V50" s="1" t="s">
        <v>45</v>
      </c>
      <c r="W50" s="1" t="s">
        <v>46</v>
      </c>
      <c r="X50" s="1" t="s">
        <v>308</v>
      </c>
      <c r="AB50" s="4">
        <v>90</v>
      </c>
      <c r="AC50" s="4">
        <v>3.6</v>
      </c>
      <c r="AF50" s="1" t="s">
        <v>309</v>
      </c>
      <c r="AG50" s="10">
        <f t="shared" si="12"/>
        <v>44592</v>
      </c>
      <c r="AH50" s="10">
        <f t="shared" si="13"/>
        <v>44568</v>
      </c>
      <c r="AI50" s="10">
        <f t="shared" si="14"/>
        <v>44598</v>
      </c>
      <c r="AJ50" s="10">
        <f t="shared" si="15"/>
        <v>44598</v>
      </c>
      <c r="AK50" s="12">
        <f t="shared" si="16"/>
        <v>-16</v>
      </c>
      <c r="AL50" s="6">
        <f t="shared" si="17"/>
        <v>-1440</v>
      </c>
    </row>
    <row r="51" spans="1:38" x14ac:dyDescent="0.25">
      <c r="A51" s="11" t="s">
        <v>310</v>
      </c>
      <c r="B51" s="1" t="s">
        <v>158</v>
      </c>
      <c r="C51" s="1" t="s">
        <v>255</v>
      </c>
      <c r="D51" s="1" t="s">
        <v>34</v>
      </c>
      <c r="E51" s="3">
        <v>13</v>
      </c>
      <c r="F51" s="1" t="s">
        <v>59</v>
      </c>
      <c r="G51" s="1" t="s">
        <v>311</v>
      </c>
      <c r="H51" s="4">
        <v>2306.25</v>
      </c>
      <c r="I51" s="1" t="s">
        <v>165</v>
      </c>
      <c r="J51" s="1" t="s">
        <v>166</v>
      </c>
      <c r="K51" s="1" t="s">
        <v>167</v>
      </c>
      <c r="N51" s="1" t="s">
        <v>40</v>
      </c>
      <c r="O51" s="1" t="s">
        <v>194</v>
      </c>
      <c r="P51" s="3">
        <v>40</v>
      </c>
      <c r="R51" s="1" t="s">
        <v>312</v>
      </c>
      <c r="S51" s="1" t="s">
        <v>43</v>
      </c>
      <c r="T51" s="1" t="s">
        <v>169</v>
      </c>
      <c r="V51" s="1" t="s">
        <v>103</v>
      </c>
      <c r="W51" s="1" t="s">
        <v>104</v>
      </c>
      <c r="X51" s="1" t="s">
        <v>202</v>
      </c>
      <c r="AB51" s="4">
        <v>2306.25</v>
      </c>
      <c r="AC51" s="4">
        <v>507.38</v>
      </c>
      <c r="AF51" s="1" t="s">
        <v>171</v>
      </c>
      <c r="AG51" s="10">
        <f t="shared" si="12"/>
        <v>44614</v>
      </c>
      <c r="AH51" s="10">
        <f t="shared" si="13"/>
        <v>44575</v>
      </c>
      <c r="AI51" s="10">
        <f t="shared" si="14"/>
        <v>44605</v>
      </c>
      <c r="AJ51" s="10">
        <f t="shared" si="15"/>
        <v>44614</v>
      </c>
      <c r="AK51" s="12">
        <f t="shared" si="16"/>
        <v>-32</v>
      </c>
      <c r="AL51" s="6">
        <f t="shared" si="17"/>
        <v>-73800</v>
      </c>
    </row>
    <row r="52" spans="1:38" x14ac:dyDescent="0.25">
      <c r="A52" s="11" t="s">
        <v>48</v>
      </c>
      <c r="B52" s="1" t="s">
        <v>50</v>
      </c>
      <c r="C52" s="1" t="s">
        <v>255</v>
      </c>
      <c r="D52" s="1" t="s">
        <v>34</v>
      </c>
      <c r="E52" s="3">
        <v>10</v>
      </c>
      <c r="F52" s="1" t="s">
        <v>59</v>
      </c>
      <c r="G52" s="1" t="s">
        <v>313</v>
      </c>
      <c r="H52" s="4">
        <v>3090.08</v>
      </c>
      <c r="I52" s="1" t="s">
        <v>314</v>
      </c>
      <c r="J52" s="1" t="s">
        <v>315</v>
      </c>
      <c r="K52" s="1" t="s">
        <v>316</v>
      </c>
      <c r="N52" s="1" t="s">
        <v>40</v>
      </c>
      <c r="O52" s="1" t="s">
        <v>317</v>
      </c>
      <c r="P52" s="3">
        <v>42</v>
      </c>
      <c r="R52" s="1" t="s">
        <v>318</v>
      </c>
      <c r="S52" s="1" t="s">
        <v>43</v>
      </c>
      <c r="T52" s="1" t="s">
        <v>319</v>
      </c>
      <c r="V52" s="1" t="s">
        <v>45</v>
      </c>
      <c r="W52" s="1" t="s">
        <v>46</v>
      </c>
      <c r="X52" s="1" t="s">
        <v>80</v>
      </c>
      <c r="AB52" s="4">
        <v>3090.08</v>
      </c>
      <c r="AC52" s="4">
        <v>679.82</v>
      </c>
      <c r="AF52" s="1" t="s">
        <v>320</v>
      </c>
      <c r="AG52" s="10">
        <f t="shared" si="12"/>
        <v>44592</v>
      </c>
      <c r="AH52" s="10">
        <f t="shared" si="13"/>
        <v>44571</v>
      </c>
      <c r="AI52" s="10">
        <f t="shared" si="14"/>
        <v>44601</v>
      </c>
      <c r="AJ52" s="10">
        <f t="shared" si="15"/>
        <v>44601</v>
      </c>
      <c r="AK52" s="12">
        <f t="shared" si="16"/>
        <v>-14</v>
      </c>
      <c r="AL52" s="6">
        <f t="shared" si="17"/>
        <v>-43261.119999999995</v>
      </c>
    </row>
    <row r="53" spans="1:38" x14ac:dyDescent="0.25">
      <c r="A53" s="11" t="s">
        <v>321</v>
      </c>
      <c r="B53" s="1" t="s">
        <v>322</v>
      </c>
      <c r="C53" s="1" t="s">
        <v>215</v>
      </c>
      <c r="D53" s="1" t="s">
        <v>34</v>
      </c>
      <c r="E53" s="3">
        <v>445</v>
      </c>
      <c r="F53" s="1" t="s">
        <v>59</v>
      </c>
      <c r="G53" s="1" t="s">
        <v>323</v>
      </c>
      <c r="H53" s="4">
        <v>986.77</v>
      </c>
      <c r="I53" s="1" t="s">
        <v>99</v>
      </c>
      <c r="J53" s="1" t="s">
        <v>100</v>
      </c>
      <c r="K53" s="1" t="s">
        <v>53</v>
      </c>
      <c r="N53" s="1" t="s">
        <v>40</v>
      </c>
      <c r="O53" s="1" t="s">
        <v>317</v>
      </c>
      <c r="P53" s="3">
        <v>43</v>
      </c>
      <c r="R53" s="1" t="s">
        <v>324</v>
      </c>
      <c r="S53" s="1" t="s">
        <v>43</v>
      </c>
      <c r="T53" s="1" t="s">
        <v>102</v>
      </c>
      <c r="V53" s="1" t="s">
        <v>103</v>
      </c>
      <c r="W53" s="1" t="s">
        <v>104</v>
      </c>
      <c r="X53" s="1" t="s">
        <v>325</v>
      </c>
      <c r="AB53" s="4">
        <v>986.77</v>
      </c>
      <c r="AC53" s="4">
        <v>98.68</v>
      </c>
      <c r="AF53" s="1" t="s">
        <v>105</v>
      </c>
      <c r="AG53" s="10">
        <f t="shared" si="12"/>
        <v>44600</v>
      </c>
      <c r="AH53" s="10">
        <f t="shared" si="13"/>
        <v>44513</v>
      </c>
      <c r="AI53" s="10">
        <f t="shared" si="14"/>
        <v>44543</v>
      </c>
      <c r="AJ53" s="10">
        <f t="shared" si="15"/>
        <v>44600</v>
      </c>
      <c r="AK53" s="12">
        <f t="shared" si="16"/>
        <v>-13</v>
      </c>
      <c r="AL53" s="6">
        <f t="shared" si="17"/>
        <v>-12828.01</v>
      </c>
    </row>
    <row r="54" spans="1:38" x14ac:dyDescent="0.25">
      <c r="A54" s="11" t="s">
        <v>50</v>
      </c>
      <c r="B54" s="1" t="s">
        <v>57</v>
      </c>
      <c r="C54" s="1" t="s">
        <v>58</v>
      </c>
      <c r="D54" s="1" t="s">
        <v>34</v>
      </c>
      <c r="E54" s="3">
        <v>483</v>
      </c>
      <c r="F54" s="1" t="s">
        <v>59</v>
      </c>
      <c r="G54" s="1" t="s">
        <v>326</v>
      </c>
      <c r="H54" s="4">
        <v>2944.12</v>
      </c>
      <c r="I54" s="1" t="s">
        <v>314</v>
      </c>
      <c r="J54" s="1" t="s">
        <v>315</v>
      </c>
      <c r="K54" s="1" t="s">
        <v>316</v>
      </c>
      <c r="N54" s="1" t="s">
        <v>40</v>
      </c>
      <c r="O54" s="1" t="s">
        <v>317</v>
      </c>
      <c r="P54" s="3">
        <v>42</v>
      </c>
      <c r="R54" s="1" t="s">
        <v>327</v>
      </c>
      <c r="S54" s="1" t="s">
        <v>43</v>
      </c>
      <c r="T54" s="1" t="s">
        <v>319</v>
      </c>
      <c r="V54" s="1" t="s">
        <v>45</v>
      </c>
      <c r="W54" s="1" t="s">
        <v>46</v>
      </c>
      <c r="X54" s="1" t="s">
        <v>172</v>
      </c>
      <c r="AB54" s="4">
        <v>2944.12</v>
      </c>
      <c r="AC54" s="4">
        <v>647.71</v>
      </c>
      <c r="AF54" s="1" t="s">
        <v>320</v>
      </c>
      <c r="AG54" s="10">
        <f t="shared" si="12"/>
        <v>44561</v>
      </c>
      <c r="AH54" s="10">
        <f t="shared" si="13"/>
        <v>44540</v>
      </c>
      <c r="AI54" s="10">
        <f t="shared" si="14"/>
        <v>44570</v>
      </c>
      <c r="AJ54" s="10">
        <f t="shared" si="15"/>
        <v>44570</v>
      </c>
      <c r="AK54" s="12">
        <f t="shared" si="16"/>
        <v>17</v>
      </c>
      <c r="AL54" s="6">
        <f t="shared" si="17"/>
        <v>50050.04</v>
      </c>
    </row>
    <row r="55" spans="1:38" hidden="1" x14ac:dyDescent="0.25">
      <c r="A55" s="1" t="s">
        <v>317</v>
      </c>
      <c r="B55" s="1" t="s">
        <v>317</v>
      </c>
      <c r="C55" s="1" t="s">
        <v>317</v>
      </c>
      <c r="D55" s="1" t="s">
        <v>118</v>
      </c>
      <c r="E55" s="3">
        <v>20016</v>
      </c>
      <c r="F55" s="1" t="s">
        <v>35</v>
      </c>
      <c r="G55" s="1" t="s">
        <v>118</v>
      </c>
      <c r="H55" s="4">
        <v>1.2</v>
      </c>
      <c r="I55" s="1" t="s">
        <v>328</v>
      </c>
      <c r="J55" s="1" t="s">
        <v>329</v>
      </c>
      <c r="K55" s="1" t="s">
        <v>330</v>
      </c>
      <c r="N55" s="1" t="s">
        <v>331</v>
      </c>
      <c r="O55" s="1" t="s">
        <v>317</v>
      </c>
      <c r="P55" s="3">
        <v>44</v>
      </c>
      <c r="R55" s="1" t="s">
        <v>332</v>
      </c>
      <c r="S55" s="1" t="s">
        <v>43</v>
      </c>
      <c r="T55" s="1" t="s">
        <v>333</v>
      </c>
      <c r="X55" s="1" t="s">
        <v>161</v>
      </c>
      <c r="Y55" s="1" t="s">
        <v>294</v>
      </c>
      <c r="AA55" s="1" t="s">
        <v>334</v>
      </c>
      <c r="AB55" s="4">
        <v>0</v>
      </c>
      <c r="AC55" s="4">
        <v>0</v>
      </c>
    </row>
    <row r="56" spans="1:38" hidden="1" x14ac:dyDescent="0.25">
      <c r="A56" s="1" t="s">
        <v>317</v>
      </c>
      <c r="B56" s="1" t="s">
        <v>317</v>
      </c>
      <c r="C56" s="1" t="s">
        <v>317</v>
      </c>
      <c r="D56" s="1" t="s">
        <v>118</v>
      </c>
      <c r="E56" s="3">
        <v>20017</v>
      </c>
      <c r="F56" s="1" t="s">
        <v>35</v>
      </c>
      <c r="G56" s="1" t="s">
        <v>118</v>
      </c>
      <c r="H56" s="4">
        <v>1.2</v>
      </c>
      <c r="I56" s="1" t="s">
        <v>328</v>
      </c>
      <c r="J56" s="1" t="s">
        <v>329</v>
      </c>
      <c r="K56" s="1" t="s">
        <v>330</v>
      </c>
      <c r="N56" s="1" t="s">
        <v>331</v>
      </c>
      <c r="O56" s="1" t="s">
        <v>317</v>
      </c>
      <c r="P56" s="3">
        <v>45</v>
      </c>
      <c r="R56" s="1" t="s">
        <v>335</v>
      </c>
      <c r="S56" s="1" t="s">
        <v>43</v>
      </c>
      <c r="T56" s="1" t="s">
        <v>333</v>
      </c>
      <c r="X56" s="1" t="s">
        <v>183</v>
      </c>
      <c r="Y56" s="1" t="s">
        <v>336</v>
      </c>
      <c r="AA56" s="1" t="s">
        <v>334</v>
      </c>
      <c r="AB56" s="4">
        <v>0</v>
      </c>
      <c r="AC56" s="4">
        <v>0</v>
      </c>
    </row>
    <row r="57" spans="1:38" hidden="1" x14ac:dyDescent="0.25">
      <c r="A57" s="1" t="s">
        <v>317</v>
      </c>
      <c r="B57" s="1" t="s">
        <v>317</v>
      </c>
      <c r="C57" s="1" t="s">
        <v>317</v>
      </c>
      <c r="D57" s="1" t="s">
        <v>118</v>
      </c>
      <c r="E57" s="3">
        <v>20018</v>
      </c>
      <c r="F57" s="1" t="s">
        <v>35</v>
      </c>
      <c r="G57" s="1" t="s">
        <v>118</v>
      </c>
      <c r="H57" s="4">
        <v>54</v>
      </c>
      <c r="I57" s="1" t="s">
        <v>328</v>
      </c>
      <c r="J57" s="1" t="s">
        <v>329</v>
      </c>
      <c r="K57" s="1" t="s">
        <v>330</v>
      </c>
      <c r="N57" s="1" t="s">
        <v>331</v>
      </c>
      <c r="O57" s="1" t="s">
        <v>317</v>
      </c>
      <c r="P57" s="3">
        <v>46</v>
      </c>
      <c r="R57" s="1" t="s">
        <v>337</v>
      </c>
      <c r="S57" s="1" t="s">
        <v>43</v>
      </c>
      <c r="T57" s="1" t="s">
        <v>333</v>
      </c>
      <c r="X57" s="1" t="s">
        <v>135</v>
      </c>
      <c r="Y57" s="1" t="s">
        <v>338</v>
      </c>
      <c r="AA57" s="1" t="s">
        <v>334</v>
      </c>
      <c r="AB57" s="4">
        <v>0</v>
      </c>
      <c r="AC57" s="4">
        <v>0</v>
      </c>
    </row>
    <row r="58" spans="1:38" hidden="1" x14ac:dyDescent="0.25">
      <c r="A58" s="1" t="s">
        <v>317</v>
      </c>
      <c r="B58" s="1" t="s">
        <v>317</v>
      </c>
      <c r="C58" s="1" t="s">
        <v>317</v>
      </c>
      <c r="D58" s="1" t="s">
        <v>118</v>
      </c>
      <c r="E58" s="3">
        <v>20019</v>
      </c>
      <c r="F58" s="1" t="s">
        <v>35</v>
      </c>
      <c r="G58" s="1" t="s">
        <v>118</v>
      </c>
      <c r="H58" s="4">
        <v>1205.55</v>
      </c>
      <c r="I58" s="1" t="s">
        <v>328</v>
      </c>
      <c r="J58" s="1" t="s">
        <v>329</v>
      </c>
      <c r="K58" s="1" t="s">
        <v>330</v>
      </c>
      <c r="N58" s="1" t="s">
        <v>331</v>
      </c>
      <c r="O58" s="1" t="s">
        <v>317</v>
      </c>
      <c r="P58" s="3">
        <v>47</v>
      </c>
      <c r="R58" s="1" t="s">
        <v>339</v>
      </c>
      <c r="S58" s="1" t="s">
        <v>43</v>
      </c>
      <c r="X58" s="1" t="s">
        <v>124</v>
      </c>
      <c r="Y58" s="1" t="s">
        <v>340</v>
      </c>
      <c r="AA58" s="1" t="s">
        <v>334</v>
      </c>
      <c r="AB58" s="4">
        <v>0</v>
      </c>
      <c r="AC58" s="4">
        <v>0</v>
      </c>
    </row>
    <row r="59" spans="1:38" hidden="1" x14ac:dyDescent="0.25">
      <c r="A59" s="1" t="s">
        <v>317</v>
      </c>
      <c r="B59" s="1" t="s">
        <v>317</v>
      </c>
      <c r="C59" s="1" t="s">
        <v>317</v>
      </c>
      <c r="D59" s="1" t="s">
        <v>118</v>
      </c>
      <c r="E59" s="3">
        <v>20020</v>
      </c>
      <c r="F59" s="1" t="s">
        <v>35</v>
      </c>
      <c r="G59" s="1" t="s">
        <v>118</v>
      </c>
      <c r="H59" s="4">
        <v>1.2</v>
      </c>
      <c r="I59" s="1" t="s">
        <v>328</v>
      </c>
      <c r="J59" s="1" t="s">
        <v>329</v>
      </c>
      <c r="K59" s="1" t="s">
        <v>330</v>
      </c>
      <c r="N59" s="1" t="s">
        <v>331</v>
      </c>
      <c r="O59" s="1" t="s">
        <v>317</v>
      </c>
      <c r="P59" s="3">
        <v>48</v>
      </c>
      <c r="R59" s="1" t="s">
        <v>341</v>
      </c>
      <c r="S59" s="1" t="s">
        <v>43</v>
      </c>
      <c r="T59" s="1" t="s">
        <v>333</v>
      </c>
      <c r="X59" s="1" t="s">
        <v>124</v>
      </c>
      <c r="Y59" s="1" t="s">
        <v>342</v>
      </c>
      <c r="AA59" s="1" t="s">
        <v>334</v>
      </c>
      <c r="AB59" s="4">
        <v>0</v>
      </c>
      <c r="AC59" s="4">
        <v>0</v>
      </c>
    </row>
    <row r="60" spans="1:38" hidden="1" x14ac:dyDescent="0.25">
      <c r="A60" s="1" t="s">
        <v>317</v>
      </c>
      <c r="B60" s="1" t="s">
        <v>317</v>
      </c>
      <c r="C60" s="1" t="s">
        <v>317</v>
      </c>
      <c r="D60" s="1" t="s">
        <v>118</v>
      </c>
      <c r="E60" s="3">
        <v>20021</v>
      </c>
      <c r="F60" s="1" t="s">
        <v>35</v>
      </c>
      <c r="G60" s="1" t="s">
        <v>118</v>
      </c>
      <c r="H60" s="4">
        <v>6</v>
      </c>
      <c r="I60" s="1" t="s">
        <v>328</v>
      </c>
      <c r="J60" s="1" t="s">
        <v>329</v>
      </c>
      <c r="K60" s="1" t="s">
        <v>330</v>
      </c>
      <c r="N60" s="1" t="s">
        <v>331</v>
      </c>
      <c r="O60" s="1" t="s">
        <v>317</v>
      </c>
      <c r="P60" s="3">
        <v>49</v>
      </c>
      <c r="R60" s="1" t="s">
        <v>343</v>
      </c>
      <c r="S60" s="1" t="s">
        <v>43</v>
      </c>
      <c r="T60" s="1" t="s">
        <v>333</v>
      </c>
      <c r="X60" s="1" t="s">
        <v>134</v>
      </c>
      <c r="Y60" s="1" t="s">
        <v>344</v>
      </c>
      <c r="AA60" s="1" t="s">
        <v>334</v>
      </c>
      <c r="AB60" s="4">
        <v>0</v>
      </c>
      <c r="AC60" s="4">
        <v>0</v>
      </c>
    </row>
    <row r="61" spans="1:38" hidden="1" x14ac:dyDescent="0.25">
      <c r="A61" s="1" t="s">
        <v>114</v>
      </c>
      <c r="B61" s="1" t="s">
        <v>114</v>
      </c>
      <c r="C61" s="1" t="s">
        <v>114</v>
      </c>
      <c r="D61" s="1" t="s">
        <v>118</v>
      </c>
      <c r="E61" s="3">
        <v>20027</v>
      </c>
      <c r="F61" s="1" t="s">
        <v>35</v>
      </c>
      <c r="G61" s="1" t="s">
        <v>118</v>
      </c>
      <c r="H61" s="4">
        <v>84.07</v>
      </c>
      <c r="I61" s="1" t="s">
        <v>119</v>
      </c>
      <c r="K61" s="1" t="s">
        <v>120</v>
      </c>
      <c r="N61" s="1" t="s">
        <v>40</v>
      </c>
      <c r="O61" s="1" t="s">
        <v>114</v>
      </c>
      <c r="P61" s="3">
        <v>55</v>
      </c>
      <c r="R61" s="1" t="s">
        <v>345</v>
      </c>
      <c r="S61" s="1" t="s">
        <v>43</v>
      </c>
      <c r="X61" s="1" t="s">
        <v>134</v>
      </c>
      <c r="AB61" s="4">
        <v>0</v>
      </c>
      <c r="AC61" s="4">
        <v>0</v>
      </c>
    </row>
    <row r="62" spans="1:38" hidden="1" x14ac:dyDescent="0.25">
      <c r="A62" s="1" t="s">
        <v>114</v>
      </c>
      <c r="B62" s="1" t="s">
        <v>114</v>
      </c>
      <c r="C62" s="1" t="s">
        <v>114</v>
      </c>
      <c r="D62" s="1" t="s">
        <v>118</v>
      </c>
      <c r="E62" s="3">
        <v>20028</v>
      </c>
      <c r="F62" s="1" t="s">
        <v>35</v>
      </c>
      <c r="G62" s="1" t="s">
        <v>118</v>
      </c>
      <c r="H62" s="4">
        <v>22.31</v>
      </c>
      <c r="I62" s="1" t="s">
        <v>122</v>
      </c>
      <c r="K62" s="1" t="s">
        <v>120</v>
      </c>
      <c r="N62" s="1" t="s">
        <v>40</v>
      </c>
      <c r="O62" s="1" t="s">
        <v>114</v>
      </c>
      <c r="P62" s="3">
        <v>56</v>
      </c>
      <c r="R62" s="1" t="s">
        <v>346</v>
      </c>
      <c r="S62" s="1" t="s">
        <v>43</v>
      </c>
      <c r="X62" s="1" t="s">
        <v>134</v>
      </c>
      <c r="AB62" s="4">
        <v>0</v>
      </c>
      <c r="AC62" s="4">
        <v>0</v>
      </c>
    </row>
    <row r="63" spans="1:38" hidden="1" x14ac:dyDescent="0.25">
      <c r="A63" s="1" t="s">
        <v>114</v>
      </c>
      <c r="B63" s="1" t="s">
        <v>114</v>
      </c>
      <c r="C63" s="1" t="s">
        <v>114</v>
      </c>
      <c r="D63" s="1" t="s">
        <v>118</v>
      </c>
      <c r="E63" s="3">
        <v>20029</v>
      </c>
      <c r="F63" s="1" t="s">
        <v>35</v>
      </c>
      <c r="G63" s="1" t="s">
        <v>118</v>
      </c>
      <c r="H63" s="4">
        <v>30.52</v>
      </c>
      <c r="I63" s="1" t="s">
        <v>125</v>
      </c>
      <c r="K63" s="1" t="s">
        <v>126</v>
      </c>
      <c r="N63" s="1" t="s">
        <v>40</v>
      </c>
      <c r="O63" s="1" t="s">
        <v>114</v>
      </c>
      <c r="P63" s="3">
        <v>57</v>
      </c>
      <c r="R63" s="1" t="s">
        <v>347</v>
      </c>
      <c r="S63" s="1" t="s">
        <v>43</v>
      </c>
      <c r="X63" s="1" t="s">
        <v>170</v>
      </c>
      <c r="AB63" s="4">
        <v>0</v>
      </c>
      <c r="AC63" s="4">
        <v>0</v>
      </c>
    </row>
    <row r="64" spans="1:38" hidden="1" x14ac:dyDescent="0.25">
      <c r="A64" s="1" t="s">
        <v>114</v>
      </c>
      <c r="B64" s="1" t="s">
        <v>114</v>
      </c>
      <c r="C64" s="1" t="s">
        <v>114</v>
      </c>
      <c r="D64" s="1" t="s">
        <v>118</v>
      </c>
      <c r="E64" s="3">
        <v>20030</v>
      </c>
      <c r="F64" s="1" t="s">
        <v>35</v>
      </c>
      <c r="G64" s="1" t="s">
        <v>118</v>
      </c>
      <c r="H64" s="4">
        <v>9</v>
      </c>
      <c r="I64" s="1" t="s">
        <v>128</v>
      </c>
      <c r="K64" s="1" t="s">
        <v>129</v>
      </c>
      <c r="N64" s="1" t="s">
        <v>40</v>
      </c>
      <c r="O64" s="1" t="s">
        <v>114</v>
      </c>
      <c r="P64" s="3">
        <v>58</v>
      </c>
      <c r="R64" s="1" t="s">
        <v>347</v>
      </c>
      <c r="S64" s="1" t="s">
        <v>43</v>
      </c>
      <c r="X64" s="1" t="s">
        <v>348</v>
      </c>
      <c r="AB64" s="4">
        <v>0</v>
      </c>
      <c r="AC64" s="4">
        <v>0</v>
      </c>
    </row>
    <row r="65" spans="1:38" hidden="1" x14ac:dyDescent="0.25">
      <c r="A65" s="1" t="s">
        <v>114</v>
      </c>
      <c r="B65" s="1" t="s">
        <v>114</v>
      </c>
      <c r="C65" s="1" t="s">
        <v>114</v>
      </c>
      <c r="D65" s="1" t="s">
        <v>118</v>
      </c>
      <c r="E65" s="3">
        <v>20031</v>
      </c>
      <c r="F65" s="1" t="s">
        <v>35</v>
      </c>
      <c r="G65" s="1" t="s">
        <v>118</v>
      </c>
      <c r="H65" s="4">
        <v>309.27999999999997</v>
      </c>
      <c r="I65" s="1" t="s">
        <v>130</v>
      </c>
      <c r="K65" s="1" t="s">
        <v>129</v>
      </c>
      <c r="L65" s="1" t="s">
        <v>131</v>
      </c>
      <c r="M65" s="1" t="s">
        <v>132</v>
      </c>
      <c r="N65" s="1" t="s">
        <v>40</v>
      </c>
      <c r="O65" s="1" t="s">
        <v>114</v>
      </c>
      <c r="P65" s="3">
        <v>59</v>
      </c>
      <c r="R65" s="1" t="s">
        <v>349</v>
      </c>
      <c r="S65" s="1" t="s">
        <v>43</v>
      </c>
      <c r="X65" s="1" t="s">
        <v>348</v>
      </c>
      <c r="AB65" s="4">
        <v>0</v>
      </c>
      <c r="AC65" s="4">
        <v>0</v>
      </c>
    </row>
    <row r="66" spans="1:38" x14ac:dyDescent="0.25">
      <c r="A66" s="11" t="s">
        <v>172</v>
      </c>
      <c r="B66" s="1" t="s">
        <v>350</v>
      </c>
      <c r="C66" s="1" t="s">
        <v>249</v>
      </c>
      <c r="D66" s="1" t="s">
        <v>34</v>
      </c>
      <c r="E66" s="3">
        <v>420</v>
      </c>
      <c r="F66" s="1" t="s">
        <v>59</v>
      </c>
      <c r="G66" s="1" t="s">
        <v>351</v>
      </c>
      <c r="H66" s="4">
        <v>798</v>
      </c>
      <c r="I66" s="1" t="s">
        <v>352</v>
      </c>
      <c r="J66" s="1" t="s">
        <v>353</v>
      </c>
      <c r="K66" s="1" t="s">
        <v>354</v>
      </c>
      <c r="N66" s="1" t="s">
        <v>40</v>
      </c>
      <c r="O66" s="1" t="s">
        <v>355</v>
      </c>
      <c r="P66" s="3">
        <v>60</v>
      </c>
      <c r="R66" s="1" t="s">
        <v>356</v>
      </c>
      <c r="S66" s="1" t="s">
        <v>43</v>
      </c>
      <c r="T66" s="1" t="s">
        <v>357</v>
      </c>
      <c r="V66" s="1" t="s">
        <v>103</v>
      </c>
      <c r="W66" s="1" t="s">
        <v>104</v>
      </c>
      <c r="X66" s="1" t="s">
        <v>96</v>
      </c>
      <c r="AB66" s="4">
        <v>798</v>
      </c>
      <c r="AC66" s="4">
        <v>175.56</v>
      </c>
      <c r="AF66" s="1" t="s">
        <v>358</v>
      </c>
      <c r="AG66" s="10">
        <f t="shared" ref="AG66:AG78" si="18">DATEVALUE(A66)</f>
        <v>44540</v>
      </c>
      <c r="AH66" s="10">
        <f t="shared" ref="AH66:AH78" si="19">DATEVALUE(X66)</f>
        <v>44491</v>
      </c>
      <c r="AI66" s="10">
        <f t="shared" ref="AI66:AI78" si="20">+AH66+30</f>
        <v>44521</v>
      </c>
      <c r="AJ66" s="10">
        <f t="shared" ref="AJ66:AJ78" si="21">MAX(AG66,AI66)</f>
        <v>44540</v>
      </c>
      <c r="AK66" s="12">
        <f t="shared" ref="AK66:AK78" si="22">+O66-AJ66</f>
        <v>54</v>
      </c>
      <c r="AL66" s="6">
        <f t="shared" ref="AL66:AL78" si="23">+AK66*H66</f>
        <v>43092</v>
      </c>
    </row>
    <row r="67" spans="1:38" x14ac:dyDescent="0.25">
      <c r="A67" s="11" t="s">
        <v>95</v>
      </c>
      <c r="B67" s="1" t="s">
        <v>359</v>
      </c>
      <c r="C67" s="1" t="s">
        <v>57</v>
      </c>
      <c r="D67" s="1" t="s">
        <v>34</v>
      </c>
      <c r="E67" s="3">
        <v>460</v>
      </c>
      <c r="F67" s="1" t="s">
        <v>59</v>
      </c>
      <c r="G67" s="1" t="s">
        <v>360</v>
      </c>
      <c r="H67" s="4">
        <v>549</v>
      </c>
      <c r="I67" s="1" t="s">
        <v>352</v>
      </c>
      <c r="J67" s="1" t="s">
        <v>353</v>
      </c>
      <c r="K67" s="1" t="s">
        <v>354</v>
      </c>
      <c r="N67" s="1" t="s">
        <v>40</v>
      </c>
      <c r="O67" s="1" t="s">
        <v>355</v>
      </c>
      <c r="P67" s="3">
        <v>60</v>
      </c>
      <c r="R67" s="1" t="s">
        <v>361</v>
      </c>
      <c r="S67" s="1" t="s">
        <v>43</v>
      </c>
      <c r="T67" s="1" t="s">
        <v>357</v>
      </c>
      <c r="V67" s="1" t="s">
        <v>103</v>
      </c>
      <c r="W67" s="1" t="s">
        <v>104</v>
      </c>
      <c r="X67" s="1" t="s">
        <v>134</v>
      </c>
      <c r="AB67" s="4">
        <v>549</v>
      </c>
      <c r="AC67" s="4">
        <v>120.78</v>
      </c>
      <c r="AF67" s="1" t="s">
        <v>358</v>
      </c>
      <c r="AG67" s="10">
        <f t="shared" si="18"/>
        <v>44581</v>
      </c>
      <c r="AH67" s="10">
        <f t="shared" si="19"/>
        <v>44523</v>
      </c>
      <c r="AI67" s="10">
        <f t="shared" si="20"/>
        <v>44553</v>
      </c>
      <c r="AJ67" s="10">
        <f t="shared" si="21"/>
        <v>44581</v>
      </c>
      <c r="AK67" s="12">
        <f t="shared" si="22"/>
        <v>13</v>
      </c>
      <c r="AL67" s="6">
        <f t="shared" si="23"/>
        <v>7137</v>
      </c>
    </row>
    <row r="68" spans="1:38" x14ac:dyDescent="0.25">
      <c r="A68" s="11" t="s">
        <v>362</v>
      </c>
      <c r="B68" s="1" t="s">
        <v>238</v>
      </c>
      <c r="C68" s="1" t="s">
        <v>50</v>
      </c>
      <c r="D68" s="1" t="s">
        <v>34</v>
      </c>
      <c r="E68" s="3">
        <v>519</v>
      </c>
      <c r="F68" s="1" t="s">
        <v>59</v>
      </c>
      <c r="G68" s="1" t="s">
        <v>363</v>
      </c>
      <c r="H68" s="4">
        <v>535.5</v>
      </c>
      <c r="I68" s="1" t="s">
        <v>352</v>
      </c>
      <c r="J68" s="1" t="s">
        <v>353</v>
      </c>
      <c r="K68" s="1" t="s">
        <v>354</v>
      </c>
      <c r="N68" s="1" t="s">
        <v>40</v>
      </c>
      <c r="O68" s="1" t="s">
        <v>355</v>
      </c>
      <c r="P68" s="3">
        <v>60</v>
      </c>
      <c r="R68" s="1" t="s">
        <v>364</v>
      </c>
      <c r="S68" s="1" t="s">
        <v>43</v>
      </c>
      <c r="T68" s="1" t="s">
        <v>357</v>
      </c>
      <c r="V68" s="1" t="s">
        <v>103</v>
      </c>
      <c r="W68" s="1" t="s">
        <v>104</v>
      </c>
      <c r="X68" s="1" t="s">
        <v>365</v>
      </c>
      <c r="AB68" s="4">
        <v>535.5</v>
      </c>
      <c r="AC68" s="4">
        <v>117.81</v>
      </c>
      <c r="AF68" s="1" t="s">
        <v>358</v>
      </c>
      <c r="AG68" s="10">
        <f t="shared" si="18"/>
        <v>44612</v>
      </c>
      <c r="AH68" s="10">
        <f t="shared" si="19"/>
        <v>44553</v>
      </c>
      <c r="AI68" s="10">
        <f t="shared" si="20"/>
        <v>44583</v>
      </c>
      <c r="AJ68" s="10">
        <f t="shared" si="21"/>
        <v>44612</v>
      </c>
      <c r="AK68" s="12">
        <f t="shared" si="22"/>
        <v>-18</v>
      </c>
      <c r="AL68" s="6">
        <f t="shared" si="23"/>
        <v>-9639</v>
      </c>
    </row>
    <row r="69" spans="1:38" x14ac:dyDescent="0.25">
      <c r="A69" s="11" t="s">
        <v>255</v>
      </c>
      <c r="B69" s="1" t="s">
        <v>366</v>
      </c>
      <c r="C69" s="1" t="s">
        <v>366</v>
      </c>
      <c r="D69" s="1" t="s">
        <v>34</v>
      </c>
      <c r="E69" s="3">
        <v>407</v>
      </c>
      <c r="F69" s="1" t="s">
        <v>59</v>
      </c>
      <c r="G69" s="1" t="s">
        <v>367</v>
      </c>
      <c r="H69" s="4">
        <v>365.4</v>
      </c>
      <c r="I69" s="1" t="s">
        <v>368</v>
      </c>
      <c r="J69" s="1" t="s">
        <v>369</v>
      </c>
      <c r="K69" s="1" t="s">
        <v>370</v>
      </c>
      <c r="L69" s="1" t="s">
        <v>371</v>
      </c>
      <c r="M69" s="1" t="s">
        <v>372</v>
      </c>
      <c r="N69" s="1" t="s">
        <v>40</v>
      </c>
      <c r="O69" s="1" t="s">
        <v>321</v>
      </c>
      <c r="P69" s="3">
        <v>64</v>
      </c>
      <c r="R69" s="1" t="s">
        <v>373</v>
      </c>
      <c r="S69" s="1" t="s">
        <v>43</v>
      </c>
      <c r="T69" s="1" t="s">
        <v>374</v>
      </c>
      <c r="V69" s="1" t="s">
        <v>45</v>
      </c>
      <c r="W69" s="1" t="s">
        <v>46</v>
      </c>
      <c r="X69" s="1" t="s">
        <v>366</v>
      </c>
      <c r="AB69" s="4">
        <v>365.4</v>
      </c>
      <c r="AC69" s="4">
        <v>80.39</v>
      </c>
      <c r="AF69" s="1" t="s">
        <v>375</v>
      </c>
      <c r="AG69" s="10">
        <f t="shared" si="18"/>
        <v>44578</v>
      </c>
      <c r="AH69" s="10">
        <f t="shared" si="19"/>
        <v>44488</v>
      </c>
      <c r="AI69" s="10">
        <f t="shared" si="20"/>
        <v>44518</v>
      </c>
      <c r="AJ69" s="10">
        <f t="shared" si="21"/>
        <v>44578</v>
      </c>
      <c r="AK69" s="12">
        <f t="shared" si="22"/>
        <v>22</v>
      </c>
      <c r="AL69" s="6">
        <f t="shared" si="23"/>
        <v>8038.7999999999993</v>
      </c>
    </row>
    <row r="70" spans="1:38" x14ac:dyDescent="0.25">
      <c r="A70" s="11" t="s">
        <v>255</v>
      </c>
      <c r="B70" s="1" t="s">
        <v>366</v>
      </c>
      <c r="C70" s="1" t="s">
        <v>366</v>
      </c>
      <c r="D70" s="1" t="s">
        <v>34</v>
      </c>
      <c r="E70" s="3">
        <v>408</v>
      </c>
      <c r="F70" s="1" t="s">
        <v>59</v>
      </c>
      <c r="G70" s="1" t="s">
        <v>376</v>
      </c>
      <c r="H70" s="4">
        <v>2604</v>
      </c>
      <c r="I70" s="1" t="s">
        <v>368</v>
      </c>
      <c r="J70" s="1" t="s">
        <v>369</v>
      </c>
      <c r="K70" s="1" t="s">
        <v>370</v>
      </c>
      <c r="L70" s="1" t="s">
        <v>371</v>
      </c>
      <c r="M70" s="1" t="s">
        <v>372</v>
      </c>
      <c r="N70" s="1" t="s">
        <v>40</v>
      </c>
      <c r="O70" s="1" t="s">
        <v>321</v>
      </c>
      <c r="P70" s="3">
        <v>64</v>
      </c>
      <c r="R70" s="1" t="s">
        <v>377</v>
      </c>
      <c r="S70" s="1" t="s">
        <v>43</v>
      </c>
      <c r="T70" s="1" t="s">
        <v>374</v>
      </c>
      <c r="V70" s="1" t="s">
        <v>45</v>
      </c>
      <c r="W70" s="1" t="s">
        <v>46</v>
      </c>
      <c r="X70" s="1" t="s">
        <v>366</v>
      </c>
      <c r="AB70" s="4">
        <v>2604</v>
      </c>
      <c r="AC70" s="4">
        <v>173.39</v>
      </c>
      <c r="AF70" s="1" t="s">
        <v>378</v>
      </c>
      <c r="AG70" s="10">
        <f t="shared" si="18"/>
        <v>44578</v>
      </c>
      <c r="AH70" s="10">
        <f t="shared" si="19"/>
        <v>44488</v>
      </c>
      <c r="AI70" s="10">
        <f t="shared" si="20"/>
        <v>44518</v>
      </c>
      <c r="AJ70" s="10">
        <f t="shared" si="21"/>
        <v>44578</v>
      </c>
      <c r="AK70" s="12">
        <f t="shared" si="22"/>
        <v>22</v>
      </c>
      <c r="AL70" s="6">
        <f t="shared" si="23"/>
        <v>57288</v>
      </c>
    </row>
    <row r="71" spans="1:38" x14ac:dyDescent="0.25">
      <c r="A71" s="11" t="s">
        <v>163</v>
      </c>
      <c r="B71" s="1" t="s">
        <v>379</v>
      </c>
      <c r="C71" s="1" t="s">
        <v>379</v>
      </c>
      <c r="D71" s="1" t="s">
        <v>34</v>
      </c>
      <c r="E71" s="3">
        <v>418</v>
      </c>
      <c r="F71" s="1" t="s">
        <v>59</v>
      </c>
      <c r="G71" s="1" t="s">
        <v>380</v>
      </c>
      <c r="H71" s="4">
        <v>531.74</v>
      </c>
      <c r="I71" s="1" t="s">
        <v>368</v>
      </c>
      <c r="J71" s="1" t="s">
        <v>369</v>
      </c>
      <c r="K71" s="1" t="s">
        <v>370</v>
      </c>
      <c r="L71" s="1" t="s">
        <v>371</v>
      </c>
      <c r="M71" s="1" t="s">
        <v>372</v>
      </c>
      <c r="N71" s="1" t="s">
        <v>40</v>
      </c>
      <c r="O71" s="1" t="s">
        <v>321</v>
      </c>
      <c r="P71" s="3">
        <v>64</v>
      </c>
      <c r="R71" s="1" t="s">
        <v>381</v>
      </c>
      <c r="S71" s="1" t="s">
        <v>43</v>
      </c>
      <c r="T71" s="1" t="s">
        <v>374</v>
      </c>
      <c r="V71" s="1" t="s">
        <v>45</v>
      </c>
      <c r="W71" s="1" t="s">
        <v>46</v>
      </c>
      <c r="X71" s="1" t="s">
        <v>379</v>
      </c>
      <c r="AB71" s="4">
        <v>531.74</v>
      </c>
      <c r="AC71" s="4">
        <v>21.27</v>
      </c>
      <c r="AF71" s="1" t="s">
        <v>378</v>
      </c>
      <c r="AG71" s="10">
        <f t="shared" si="18"/>
        <v>44585</v>
      </c>
      <c r="AH71" s="10">
        <f t="shared" si="19"/>
        <v>44495</v>
      </c>
      <c r="AI71" s="10">
        <f t="shared" si="20"/>
        <v>44525</v>
      </c>
      <c r="AJ71" s="10">
        <f t="shared" si="21"/>
        <v>44585</v>
      </c>
      <c r="AK71" s="12">
        <f t="shared" si="22"/>
        <v>15</v>
      </c>
      <c r="AL71" s="6">
        <f t="shared" si="23"/>
        <v>7976.1</v>
      </c>
    </row>
    <row r="72" spans="1:38" x14ac:dyDescent="0.25">
      <c r="A72" s="11" t="s">
        <v>382</v>
      </c>
      <c r="B72" s="1" t="s">
        <v>219</v>
      </c>
      <c r="C72" s="1" t="s">
        <v>216</v>
      </c>
      <c r="D72" s="1" t="s">
        <v>34</v>
      </c>
      <c r="E72" s="3">
        <v>449</v>
      </c>
      <c r="F72" s="1" t="s">
        <v>59</v>
      </c>
      <c r="G72" s="1" t="s">
        <v>383</v>
      </c>
      <c r="H72" s="4">
        <v>479.52</v>
      </c>
      <c r="I72" s="1" t="s">
        <v>368</v>
      </c>
      <c r="J72" s="1" t="s">
        <v>369</v>
      </c>
      <c r="K72" s="1" t="s">
        <v>370</v>
      </c>
      <c r="L72" s="1" t="s">
        <v>371</v>
      </c>
      <c r="M72" s="1" t="s">
        <v>372</v>
      </c>
      <c r="N72" s="1" t="s">
        <v>40</v>
      </c>
      <c r="O72" s="1" t="s">
        <v>321</v>
      </c>
      <c r="P72" s="3">
        <v>64</v>
      </c>
      <c r="R72" s="1" t="s">
        <v>384</v>
      </c>
      <c r="S72" s="1" t="s">
        <v>43</v>
      </c>
      <c r="T72" s="1" t="s">
        <v>374</v>
      </c>
      <c r="V72" s="1" t="s">
        <v>45</v>
      </c>
      <c r="W72" s="1" t="s">
        <v>46</v>
      </c>
      <c r="X72" s="1" t="s">
        <v>219</v>
      </c>
      <c r="AB72" s="4">
        <v>479.52</v>
      </c>
      <c r="AC72" s="4">
        <v>105.49</v>
      </c>
      <c r="AF72" s="1" t="s">
        <v>375</v>
      </c>
      <c r="AG72" s="10">
        <f t="shared" si="18"/>
        <v>44606</v>
      </c>
      <c r="AH72" s="10">
        <f t="shared" si="19"/>
        <v>44516</v>
      </c>
      <c r="AI72" s="10">
        <f t="shared" si="20"/>
        <v>44546</v>
      </c>
      <c r="AJ72" s="10">
        <f t="shared" si="21"/>
        <v>44606</v>
      </c>
      <c r="AK72" s="12">
        <f t="shared" si="22"/>
        <v>-6</v>
      </c>
      <c r="AL72" s="6">
        <f t="shared" si="23"/>
        <v>-2877.12</v>
      </c>
    </row>
    <row r="73" spans="1:38" x14ac:dyDescent="0.25">
      <c r="A73" s="11" t="s">
        <v>382</v>
      </c>
      <c r="B73" s="1" t="s">
        <v>219</v>
      </c>
      <c r="C73" s="1" t="s">
        <v>216</v>
      </c>
      <c r="D73" s="1" t="s">
        <v>34</v>
      </c>
      <c r="E73" s="3">
        <v>450</v>
      </c>
      <c r="F73" s="1" t="s">
        <v>59</v>
      </c>
      <c r="G73" s="1" t="s">
        <v>385</v>
      </c>
      <c r="H73" s="4">
        <v>2215.6999999999998</v>
      </c>
      <c r="I73" s="1" t="s">
        <v>368</v>
      </c>
      <c r="J73" s="1" t="s">
        <v>369</v>
      </c>
      <c r="K73" s="1" t="s">
        <v>370</v>
      </c>
      <c r="L73" s="1" t="s">
        <v>371</v>
      </c>
      <c r="M73" s="1" t="s">
        <v>372</v>
      </c>
      <c r="N73" s="1" t="s">
        <v>40</v>
      </c>
      <c r="O73" s="1" t="s">
        <v>321</v>
      </c>
      <c r="P73" s="3">
        <v>64</v>
      </c>
      <c r="R73" s="1" t="s">
        <v>386</v>
      </c>
      <c r="S73" s="1" t="s">
        <v>43</v>
      </c>
      <c r="T73" s="1" t="s">
        <v>374</v>
      </c>
      <c r="V73" s="1" t="s">
        <v>45</v>
      </c>
      <c r="W73" s="1" t="s">
        <v>46</v>
      </c>
      <c r="X73" s="1" t="s">
        <v>219</v>
      </c>
      <c r="AB73" s="4">
        <v>2215.6999999999998</v>
      </c>
      <c r="AC73" s="4">
        <v>140.47999999999999</v>
      </c>
      <c r="AF73" s="1" t="s">
        <v>378</v>
      </c>
      <c r="AG73" s="10">
        <f t="shared" si="18"/>
        <v>44606</v>
      </c>
      <c r="AH73" s="10">
        <f t="shared" si="19"/>
        <v>44516</v>
      </c>
      <c r="AI73" s="10">
        <f t="shared" si="20"/>
        <v>44546</v>
      </c>
      <c r="AJ73" s="10">
        <f t="shared" si="21"/>
        <v>44606</v>
      </c>
      <c r="AK73" s="12">
        <f t="shared" si="22"/>
        <v>-6</v>
      </c>
      <c r="AL73" s="6">
        <f t="shared" si="23"/>
        <v>-13294.199999999999</v>
      </c>
    </row>
    <row r="74" spans="1:38" x14ac:dyDescent="0.25">
      <c r="A74" s="11" t="s">
        <v>387</v>
      </c>
      <c r="B74" s="1" t="s">
        <v>57</v>
      </c>
      <c r="C74" s="1" t="s">
        <v>87</v>
      </c>
      <c r="D74" s="1" t="s">
        <v>34</v>
      </c>
      <c r="E74" s="3">
        <v>470</v>
      </c>
      <c r="F74" s="1" t="s">
        <v>59</v>
      </c>
      <c r="G74" s="1" t="s">
        <v>388</v>
      </c>
      <c r="H74" s="4">
        <v>840.75</v>
      </c>
      <c r="I74" s="1" t="s">
        <v>389</v>
      </c>
      <c r="J74" s="1" t="s">
        <v>390</v>
      </c>
      <c r="K74" s="1" t="s">
        <v>391</v>
      </c>
      <c r="L74" s="1" t="s">
        <v>131</v>
      </c>
      <c r="M74" s="1" t="s">
        <v>392</v>
      </c>
      <c r="N74" s="1" t="s">
        <v>40</v>
      </c>
      <c r="O74" s="1" t="s">
        <v>321</v>
      </c>
      <c r="P74" s="3">
        <v>66</v>
      </c>
      <c r="R74" s="1" t="s">
        <v>393</v>
      </c>
      <c r="S74" s="1" t="s">
        <v>43</v>
      </c>
      <c r="T74" s="1" t="s">
        <v>394</v>
      </c>
      <c r="V74" s="1" t="s">
        <v>103</v>
      </c>
      <c r="W74" s="1" t="s">
        <v>104</v>
      </c>
      <c r="X74" s="1" t="s">
        <v>87</v>
      </c>
      <c r="AB74" s="4">
        <v>840.75</v>
      </c>
      <c r="AC74" s="4">
        <v>184.97</v>
      </c>
      <c r="AF74" s="1" t="s">
        <v>395</v>
      </c>
      <c r="AG74" s="10">
        <f t="shared" si="18"/>
        <v>44590</v>
      </c>
      <c r="AH74" s="10">
        <f t="shared" si="19"/>
        <v>44534</v>
      </c>
      <c r="AI74" s="10">
        <f t="shared" si="20"/>
        <v>44564</v>
      </c>
      <c r="AJ74" s="10">
        <f t="shared" si="21"/>
        <v>44590</v>
      </c>
      <c r="AK74" s="12">
        <f t="shared" si="22"/>
        <v>10</v>
      </c>
      <c r="AL74" s="6">
        <f t="shared" si="23"/>
        <v>8407.5</v>
      </c>
    </row>
    <row r="75" spans="1:38" x14ac:dyDescent="0.25">
      <c r="A75" s="11" t="s">
        <v>48</v>
      </c>
      <c r="B75" s="1" t="s">
        <v>170</v>
      </c>
      <c r="C75" s="1" t="s">
        <v>50</v>
      </c>
      <c r="D75" s="1" t="s">
        <v>34</v>
      </c>
      <c r="E75" s="3">
        <v>518</v>
      </c>
      <c r="F75" s="1" t="s">
        <v>59</v>
      </c>
      <c r="G75" s="1" t="s">
        <v>396</v>
      </c>
      <c r="H75" s="4">
        <v>3347</v>
      </c>
      <c r="I75" s="1" t="s">
        <v>174</v>
      </c>
      <c r="J75" s="1" t="s">
        <v>175</v>
      </c>
      <c r="K75" s="1" t="s">
        <v>176</v>
      </c>
      <c r="L75" s="1" t="s">
        <v>177</v>
      </c>
      <c r="M75" s="1" t="s">
        <v>178</v>
      </c>
      <c r="N75" s="1" t="s">
        <v>40</v>
      </c>
      <c r="O75" s="1" t="s">
        <v>321</v>
      </c>
      <c r="P75" s="3">
        <v>65</v>
      </c>
      <c r="R75" s="1" t="s">
        <v>397</v>
      </c>
      <c r="S75" s="1" t="s">
        <v>43</v>
      </c>
      <c r="T75" s="1" t="s">
        <v>180</v>
      </c>
      <c r="V75" s="1" t="s">
        <v>45</v>
      </c>
      <c r="W75" s="1" t="s">
        <v>46</v>
      </c>
      <c r="X75" s="1" t="s">
        <v>247</v>
      </c>
      <c r="AB75" s="4">
        <v>3347</v>
      </c>
      <c r="AC75" s="4">
        <v>133.88</v>
      </c>
      <c r="AF75" s="1" t="s">
        <v>398</v>
      </c>
      <c r="AG75" s="10">
        <f t="shared" si="18"/>
        <v>44592</v>
      </c>
      <c r="AH75" s="10">
        <f t="shared" si="19"/>
        <v>44552</v>
      </c>
      <c r="AI75" s="10">
        <f t="shared" si="20"/>
        <v>44582</v>
      </c>
      <c r="AJ75" s="10">
        <f t="shared" si="21"/>
        <v>44592</v>
      </c>
      <c r="AK75" s="12">
        <f t="shared" si="22"/>
        <v>8</v>
      </c>
      <c r="AL75" s="6">
        <f t="shared" si="23"/>
        <v>26776</v>
      </c>
    </row>
    <row r="76" spans="1:38" x14ac:dyDescent="0.25">
      <c r="A76" s="11" t="s">
        <v>48</v>
      </c>
      <c r="B76" s="1" t="s">
        <v>41</v>
      </c>
      <c r="C76" s="1" t="s">
        <v>255</v>
      </c>
      <c r="D76" s="1" t="s">
        <v>34</v>
      </c>
      <c r="E76" s="3">
        <v>1</v>
      </c>
      <c r="F76" s="1" t="s">
        <v>35</v>
      </c>
      <c r="G76" s="1" t="s">
        <v>399</v>
      </c>
      <c r="H76" s="4">
        <v>3789.78</v>
      </c>
      <c r="I76" s="1" t="s">
        <v>400</v>
      </c>
      <c r="J76" s="1" t="s">
        <v>401</v>
      </c>
      <c r="K76" s="1" t="s">
        <v>39</v>
      </c>
      <c r="N76" s="1" t="s">
        <v>40</v>
      </c>
      <c r="O76" s="1" t="s">
        <v>402</v>
      </c>
      <c r="P76" s="3">
        <v>68</v>
      </c>
      <c r="R76" s="1" t="s">
        <v>403</v>
      </c>
      <c r="S76" s="1" t="s">
        <v>43</v>
      </c>
      <c r="T76" s="1" t="s">
        <v>404</v>
      </c>
      <c r="V76" s="1" t="s">
        <v>103</v>
      </c>
      <c r="W76" s="1" t="s">
        <v>104</v>
      </c>
      <c r="X76" s="1" t="s">
        <v>41</v>
      </c>
      <c r="AB76" s="4">
        <v>3687.66</v>
      </c>
      <c r="AC76" s="4">
        <v>811.29</v>
      </c>
      <c r="AF76" s="1" t="s">
        <v>405</v>
      </c>
      <c r="AG76" s="10">
        <f t="shared" si="18"/>
        <v>44592</v>
      </c>
      <c r="AH76" s="10">
        <f t="shared" si="19"/>
        <v>44565</v>
      </c>
      <c r="AI76" s="10">
        <f t="shared" si="20"/>
        <v>44595</v>
      </c>
      <c r="AJ76" s="10">
        <f t="shared" si="21"/>
        <v>44595</v>
      </c>
      <c r="AK76" s="12">
        <f t="shared" si="22"/>
        <v>7</v>
      </c>
      <c r="AL76" s="6">
        <f t="shared" si="23"/>
        <v>26528.460000000003</v>
      </c>
    </row>
    <row r="77" spans="1:38" x14ac:dyDescent="0.25">
      <c r="A77" s="11" t="s">
        <v>48</v>
      </c>
      <c r="B77" s="1" t="s">
        <v>68</v>
      </c>
      <c r="C77" s="1" t="s">
        <v>255</v>
      </c>
      <c r="D77" s="1" t="s">
        <v>34</v>
      </c>
      <c r="E77" s="3">
        <v>2</v>
      </c>
      <c r="F77" s="1" t="s">
        <v>35</v>
      </c>
      <c r="G77" s="1" t="s">
        <v>406</v>
      </c>
      <c r="H77" s="4">
        <v>1533.84</v>
      </c>
      <c r="I77" s="1" t="s">
        <v>407</v>
      </c>
      <c r="J77" s="1" t="s">
        <v>408</v>
      </c>
      <c r="K77" s="1" t="s">
        <v>409</v>
      </c>
      <c r="L77" s="1" t="s">
        <v>410</v>
      </c>
      <c r="M77" s="1" t="s">
        <v>411</v>
      </c>
      <c r="N77" s="1" t="s">
        <v>40</v>
      </c>
      <c r="O77" s="1" t="s">
        <v>402</v>
      </c>
      <c r="P77" s="3">
        <v>69</v>
      </c>
      <c r="R77" s="1" t="s">
        <v>412</v>
      </c>
      <c r="S77" s="1" t="s">
        <v>43</v>
      </c>
      <c r="T77" s="1" t="s">
        <v>413</v>
      </c>
      <c r="V77" s="1" t="s">
        <v>103</v>
      </c>
      <c r="W77" s="1" t="s">
        <v>104</v>
      </c>
      <c r="X77" s="1" t="s">
        <v>41</v>
      </c>
      <c r="AB77" s="4">
        <v>1492.51</v>
      </c>
      <c r="AC77" s="4">
        <v>328.35</v>
      </c>
      <c r="AF77" s="1" t="s">
        <v>205</v>
      </c>
      <c r="AG77" s="10">
        <f t="shared" si="18"/>
        <v>44592</v>
      </c>
      <c r="AH77" s="10">
        <f t="shared" si="19"/>
        <v>44565</v>
      </c>
      <c r="AI77" s="10">
        <f t="shared" si="20"/>
        <v>44595</v>
      </c>
      <c r="AJ77" s="10">
        <f t="shared" si="21"/>
        <v>44595</v>
      </c>
      <c r="AK77" s="12">
        <f t="shared" si="22"/>
        <v>7</v>
      </c>
      <c r="AL77" s="6">
        <f t="shared" si="23"/>
        <v>10736.88</v>
      </c>
    </row>
    <row r="78" spans="1:38" x14ac:dyDescent="0.25">
      <c r="A78" s="11" t="s">
        <v>48</v>
      </c>
      <c r="B78" s="1" t="s">
        <v>41</v>
      </c>
      <c r="C78" s="1" t="s">
        <v>255</v>
      </c>
      <c r="D78" s="1" t="s">
        <v>34</v>
      </c>
      <c r="E78" s="3">
        <v>3</v>
      </c>
      <c r="F78" s="1" t="s">
        <v>35</v>
      </c>
      <c r="G78" s="1" t="s">
        <v>414</v>
      </c>
      <c r="H78" s="4">
        <v>1533.84</v>
      </c>
      <c r="I78" s="1" t="s">
        <v>407</v>
      </c>
      <c r="J78" s="1" t="s">
        <v>408</v>
      </c>
      <c r="K78" s="1" t="s">
        <v>409</v>
      </c>
      <c r="L78" s="1" t="s">
        <v>410</v>
      </c>
      <c r="M78" s="1" t="s">
        <v>411</v>
      </c>
      <c r="N78" s="1" t="s">
        <v>40</v>
      </c>
      <c r="O78" s="1" t="s">
        <v>402</v>
      </c>
      <c r="P78" s="3">
        <v>69</v>
      </c>
      <c r="R78" s="1" t="s">
        <v>415</v>
      </c>
      <c r="S78" s="1" t="s">
        <v>43</v>
      </c>
      <c r="T78" s="1" t="s">
        <v>413</v>
      </c>
      <c r="V78" s="1" t="s">
        <v>103</v>
      </c>
      <c r="W78" s="1" t="s">
        <v>104</v>
      </c>
      <c r="X78" s="1" t="s">
        <v>41</v>
      </c>
      <c r="AB78" s="4">
        <v>1492.51</v>
      </c>
      <c r="AC78" s="4">
        <v>328.35</v>
      </c>
      <c r="AF78" s="1" t="s">
        <v>205</v>
      </c>
      <c r="AG78" s="10">
        <f t="shared" si="18"/>
        <v>44592</v>
      </c>
      <c r="AH78" s="10">
        <f t="shared" si="19"/>
        <v>44565</v>
      </c>
      <c r="AI78" s="10">
        <f t="shared" si="20"/>
        <v>44595</v>
      </c>
      <c r="AJ78" s="10">
        <f t="shared" si="21"/>
        <v>44595</v>
      </c>
      <c r="AK78" s="12">
        <f t="shared" si="22"/>
        <v>7</v>
      </c>
      <c r="AL78" s="6">
        <f t="shared" si="23"/>
        <v>10736.88</v>
      </c>
    </row>
    <row r="79" spans="1:38" hidden="1" x14ac:dyDescent="0.25">
      <c r="A79" s="1" t="s">
        <v>114</v>
      </c>
      <c r="B79" s="1" t="s">
        <v>114</v>
      </c>
      <c r="C79" s="1" t="s">
        <v>114</v>
      </c>
      <c r="D79" s="1" t="s">
        <v>118</v>
      </c>
      <c r="E79" s="3">
        <v>20022</v>
      </c>
      <c r="F79" s="1" t="s">
        <v>35</v>
      </c>
      <c r="G79" s="1" t="s">
        <v>118</v>
      </c>
      <c r="H79" s="4">
        <v>13983.71</v>
      </c>
      <c r="I79" s="1" t="s">
        <v>136</v>
      </c>
      <c r="K79" s="1" t="s">
        <v>39</v>
      </c>
      <c r="N79" s="1" t="s">
        <v>137</v>
      </c>
      <c r="O79" s="1" t="s">
        <v>416</v>
      </c>
      <c r="P79" s="3">
        <v>50</v>
      </c>
      <c r="R79" s="1" t="s">
        <v>417</v>
      </c>
      <c r="S79" s="1" t="s">
        <v>43</v>
      </c>
      <c r="X79" s="1" t="s">
        <v>418</v>
      </c>
      <c r="AB79" s="4">
        <v>0</v>
      </c>
      <c r="AC79" s="4">
        <v>0</v>
      </c>
    </row>
    <row r="80" spans="1:38" hidden="1" x14ac:dyDescent="0.25">
      <c r="A80" s="1" t="s">
        <v>114</v>
      </c>
      <c r="B80" s="1" t="s">
        <v>114</v>
      </c>
      <c r="C80" s="1" t="s">
        <v>114</v>
      </c>
      <c r="D80" s="1" t="s">
        <v>118</v>
      </c>
      <c r="E80" s="3">
        <v>20023</v>
      </c>
      <c r="F80" s="1" t="s">
        <v>35</v>
      </c>
      <c r="G80" s="1" t="s">
        <v>118</v>
      </c>
      <c r="H80" s="4">
        <v>1861.07</v>
      </c>
      <c r="I80" s="1" t="s">
        <v>139</v>
      </c>
      <c r="K80" s="1" t="s">
        <v>39</v>
      </c>
      <c r="N80" s="1" t="s">
        <v>137</v>
      </c>
      <c r="O80" s="1" t="s">
        <v>416</v>
      </c>
      <c r="P80" s="3">
        <v>51</v>
      </c>
      <c r="R80" s="1" t="s">
        <v>419</v>
      </c>
      <c r="S80" s="1" t="s">
        <v>43</v>
      </c>
      <c r="X80" s="1" t="s">
        <v>420</v>
      </c>
      <c r="AB80" s="4">
        <v>0</v>
      </c>
      <c r="AC80" s="4">
        <v>0</v>
      </c>
    </row>
    <row r="81" spans="1:38" hidden="1" x14ac:dyDescent="0.25">
      <c r="A81" s="1" t="s">
        <v>114</v>
      </c>
      <c r="B81" s="1" t="s">
        <v>114</v>
      </c>
      <c r="C81" s="1" t="s">
        <v>114</v>
      </c>
      <c r="D81" s="1" t="s">
        <v>118</v>
      </c>
      <c r="E81" s="3">
        <v>20024</v>
      </c>
      <c r="F81" s="1" t="s">
        <v>35</v>
      </c>
      <c r="G81" s="1" t="s">
        <v>118</v>
      </c>
      <c r="H81" s="4">
        <v>149.83000000000001</v>
      </c>
      <c r="I81" s="1" t="s">
        <v>141</v>
      </c>
      <c r="K81" s="1" t="s">
        <v>39</v>
      </c>
      <c r="N81" s="1" t="s">
        <v>137</v>
      </c>
      <c r="O81" s="1" t="s">
        <v>416</v>
      </c>
      <c r="P81" s="3">
        <v>52</v>
      </c>
      <c r="R81" s="1" t="s">
        <v>421</v>
      </c>
      <c r="S81" s="1" t="s">
        <v>43</v>
      </c>
      <c r="X81" s="1" t="s">
        <v>183</v>
      </c>
      <c r="AB81" s="4">
        <v>0</v>
      </c>
      <c r="AC81" s="4">
        <v>0</v>
      </c>
    </row>
    <row r="82" spans="1:38" hidden="1" x14ac:dyDescent="0.25">
      <c r="A82" s="1" t="s">
        <v>114</v>
      </c>
      <c r="B82" s="1" t="s">
        <v>114</v>
      </c>
      <c r="C82" s="1" t="s">
        <v>114</v>
      </c>
      <c r="D82" s="1" t="s">
        <v>118</v>
      </c>
      <c r="E82" s="3">
        <v>20025</v>
      </c>
      <c r="F82" s="1" t="s">
        <v>35</v>
      </c>
      <c r="G82" s="1" t="s">
        <v>118</v>
      </c>
      <c r="H82" s="4">
        <v>14.67</v>
      </c>
      <c r="I82" s="1" t="s">
        <v>143</v>
      </c>
      <c r="K82" s="1" t="s">
        <v>39</v>
      </c>
      <c r="N82" s="1" t="s">
        <v>137</v>
      </c>
      <c r="O82" s="1" t="s">
        <v>416</v>
      </c>
      <c r="P82" s="3">
        <v>53</v>
      </c>
      <c r="R82" s="1" t="s">
        <v>422</v>
      </c>
      <c r="S82" s="1" t="s">
        <v>43</v>
      </c>
      <c r="X82" s="1" t="s">
        <v>192</v>
      </c>
      <c r="AB82" s="4">
        <v>0</v>
      </c>
      <c r="AC82" s="4">
        <v>0</v>
      </c>
    </row>
    <row r="83" spans="1:38" hidden="1" x14ac:dyDescent="0.25">
      <c r="A83" s="1" t="s">
        <v>114</v>
      </c>
      <c r="B83" s="1" t="s">
        <v>114</v>
      </c>
      <c r="C83" s="1" t="s">
        <v>114</v>
      </c>
      <c r="D83" s="1" t="s">
        <v>118</v>
      </c>
      <c r="E83" s="3">
        <v>20026</v>
      </c>
      <c r="F83" s="1" t="s">
        <v>35</v>
      </c>
      <c r="G83" s="1" t="s">
        <v>118</v>
      </c>
      <c r="H83" s="4">
        <v>19.43</v>
      </c>
      <c r="I83" s="1" t="s">
        <v>136</v>
      </c>
      <c r="K83" s="1" t="s">
        <v>39</v>
      </c>
      <c r="N83" s="1" t="s">
        <v>137</v>
      </c>
      <c r="O83" s="1" t="s">
        <v>416</v>
      </c>
      <c r="P83" s="3">
        <v>54</v>
      </c>
      <c r="R83" s="1" t="s">
        <v>423</v>
      </c>
      <c r="S83" s="1" t="s">
        <v>43</v>
      </c>
      <c r="X83" s="1" t="s">
        <v>192</v>
      </c>
      <c r="AB83" s="4">
        <v>0</v>
      </c>
      <c r="AC83" s="4">
        <v>0</v>
      </c>
    </row>
    <row r="84" spans="1:38" hidden="1" x14ac:dyDescent="0.25">
      <c r="A84" s="1" t="s">
        <v>424</v>
      </c>
      <c r="B84" s="1" t="s">
        <v>424</v>
      </c>
      <c r="C84" s="1" t="s">
        <v>424</v>
      </c>
      <c r="D84" s="1" t="s">
        <v>118</v>
      </c>
      <c r="E84" s="3">
        <v>20032</v>
      </c>
      <c r="F84" s="1" t="s">
        <v>35</v>
      </c>
      <c r="G84" s="1" t="s">
        <v>118</v>
      </c>
      <c r="H84" s="4">
        <v>3723.27</v>
      </c>
      <c r="I84" s="1" t="s">
        <v>149</v>
      </c>
      <c r="K84" s="1" t="s">
        <v>150</v>
      </c>
      <c r="N84" s="1" t="s">
        <v>137</v>
      </c>
      <c r="O84" s="1" t="s">
        <v>416</v>
      </c>
      <c r="P84" s="3">
        <v>61</v>
      </c>
      <c r="R84" s="1" t="s">
        <v>425</v>
      </c>
      <c r="S84" s="1" t="s">
        <v>43</v>
      </c>
      <c r="X84" s="1" t="s">
        <v>41</v>
      </c>
      <c r="AB84" s="4">
        <v>0</v>
      </c>
      <c r="AC84" s="4">
        <v>0</v>
      </c>
    </row>
    <row r="85" spans="1:38" hidden="1" x14ac:dyDescent="0.25">
      <c r="A85" s="1" t="s">
        <v>424</v>
      </c>
      <c r="B85" s="1" t="s">
        <v>424</v>
      </c>
      <c r="C85" s="1" t="s">
        <v>424</v>
      </c>
      <c r="D85" s="1" t="s">
        <v>118</v>
      </c>
      <c r="E85" s="3">
        <v>20033</v>
      </c>
      <c r="F85" s="1" t="s">
        <v>35</v>
      </c>
      <c r="G85" s="1" t="s">
        <v>118</v>
      </c>
      <c r="H85" s="4">
        <v>4990.41</v>
      </c>
      <c r="I85" s="1" t="s">
        <v>146</v>
      </c>
      <c r="K85" s="1" t="s">
        <v>39</v>
      </c>
      <c r="N85" s="1" t="s">
        <v>137</v>
      </c>
      <c r="O85" s="1" t="s">
        <v>416</v>
      </c>
      <c r="P85" s="3">
        <v>62</v>
      </c>
      <c r="R85" s="1" t="s">
        <v>426</v>
      </c>
      <c r="S85" s="1" t="s">
        <v>43</v>
      </c>
      <c r="X85" s="1" t="s">
        <v>41</v>
      </c>
      <c r="AB85" s="4">
        <v>0</v>
      </c>
      <c r="AC85" s="4">
        <v>0</v>
      </c>
    </row>
    <row r="86" spans="1:38" hidden="1" x14ac:dyDescent="0.25">
      <c r="A86" s="1" t="s">
        <v>424</v>
      </c>
      <c r="B86" s="1" t="s">
        <v>424</v>
      </c>
      <c r="C86" s="1" t="s">
        <v>424</v>
      </c>
      <c r="D86" s="1" t="s">
        <v>118</v>
      </c>
      <c r="E86" s="3">
        <v>20034</v>
      </c>
      <c r="F86" s="1" t="s">
        <v>35</v>
      </c>
      <c r="G86" s="1" t="s">
        <v>118</v>
      </c>
      <c r="H86" s="4">
        <v>1017.48</v>
      </c>
      <c r="I86" s="1" t="s">
        <v>146</v>
      </c>
      <c r="K86" s="1" t="s">
        <v>39</v>
      </c>
      <c r="N86" s="1" t="s">
        <v>137</v>
      </c>
      <c r="O86" s="1" t="s">
        <v>416</v>
      </c>
      <c r="P86" s="3">
        <v>63</v>
      </c>
      <c r="R86" s="1" t="s">
        <v>427</v>
      </c>
      <c r="S86" s="1" t="s">
        <v>43</v>
      </c>
      <c r="X86" s="1" t="s">
        <v>41</v>
      </c>
      <c r="AB86" s="4">
        <v>0</v>
      </c>
      <c r="AC86" s="4">
        <v>0</v>
      </c>
    </row>
    <row r="87" spans="1:38" hidden="1" x14ac:dyDescent="0.25">
      <c r="A87" s="1" t="s">
        <v>321</v>
      </c>
      <c r="B87" s="1" t="s">
        <v>321</v>
      </c>
      <c r="C87" s="1" t="s">
        <v>321</v>
      </c>
      <c r="D87" s="1" t="s">
        <v>118</v>
      </c>
      <c r="E87" s="3">
        <v>20035</v>
      </c>
      <c r="F87" s="1" t="s">
        <v>35</v>
      </c>
      <c r="G87" s="1" t="s">
        <v>118</v>
      </c>
      <c r="H87" s="4">
        <v>5878.71</v>
      </c>
      <c r="I87" s="1" t="s">
        <v>146</v>
      </c>
      <c r="K87" s="1" t="s">
        <v>39</v>
      </c>
      <c r="N87" s="1" t="s">
        <v>137</v>
      </c>
      <c r="O87" s="1" t="s">
        <v>416</v>
      </c>
      <c r="P87" s="3">
        <v>67</v>
      </c>
      <c r="R87" s="1" t="s">
        <v>428</v>
      </c>
      <c r="S87" s="1" t="s">
        <v>43</v>
      </c>
      <c r="X87" s="1" t="s">
        <v>124</v>
      </c>
      <c r="AB87" s="4">
        <v>0</v>
      </c>
      <c r="AC87" s="4">
        <v>0</v>
      </c>
    </row>
    <row r="88" spans="1:38" x14ac:dyDescent="0.25">
      <c r="A88" s="11" t="s">
        <v>429</v>
      </c>
      <c r="B88" s="1" t="s">
        <v>334</v>
      </c>
      <c r="C88" s="1" t="s">
        <v>48</v>
      </c>
      <c r="D88" s="1" t="s">
        <v>34</v>
      </c>
      <c r="E88" s="3">
        <v>8</v>
      </c>
      <c r="F88" s="1" t="s">
        <v>35</v>
      </c>
      <c r="G88" s="1" t="s">
        <v>294</v>
      </c>
      <c r="H88" s="4">
        <v>710.51</v>
      </c>
      <c r="I88" s="1" t="s">
        <v>197</v>
      </c>
      <c r="J88" s="1" t="s">
        <v>198</v>
      </c>
      <c r="K88" s="1" t="s">
        <v>199</v>
      </c>
      <c r="L88" s="1" t="s">
        <v>200</v>
      </c>
      <c r="M88" s="1" t="s">
        <v>201</v>
      </c>
      <c r="N88" s="1" t="s">
        <v>40</v>
      </c>
      <c r="O88" s="1" t="s">
        <v>382</v>
      </c>
      <c r="P88" s="3">
        <v>72</v>
      </c>
      <c r="R88" s="1" t="s">
        <v>430</v>
      </c>
      <c r="S88" s="1" t="s">
        <v>43</v>
      </c>
      <c r="T88" s="1" t="s">
        <v>204</v>
      </c>
      <c r="V88" s="1" t="s">
        <v>103</v>
      </c>
      <c r="W88" s="1" t="s">
        <v>104</v>
      </c>
      <c r="X88" s="1" t="s">
        <v>334</v>
      </c>
      <c r="AB88" s="4">
        <v>691.36</v>
      </c>
      <c r="AC88" s="4">
        <v>152.1</v>
      </c>
      <c r="AF88" s="1" t="s">
        <v>205</v>
      </c>
      <c r="AG88" s="10">
        <f t="shared" ref="AG88:AG93" si="24">DATEVALUE(A88)</f>
        <v>44617</v>
      </c>
      <c r="AH88" s="10">
        <f t="shared" ref="AH88:AH93" si="25">DATEVALUE(X88)</f>
        <v>44586</v>
      </c>
      <c r="AI88" s="10">
        <f t="shared" ref="AI88:AI93" si="26">+AH88+30</f>
        <v>44616</v>
      </c>
      <c r="AJ88" s="10">
        <f t="shared" ref="AJ88:AJ93" si="27">MAX(AG88,AI88)</f>
        <v>44617</v>
      </c>
      <c r="AK88" s="12">
        <f t="shared" ref="AK88:AK93" si="28">+O88-AJ88</f>
        <v>-11</v>
      </c>
      <c r="AL88" s="6">
        <f t="shared" ref="AL88:AL93" si="29">+AK88*H88</f>
        <v>-7815.61</v>
      </c>
    </row>
    <row r="89" spans="1:38" x14ac:dyDescent="0.25">
      <c r="A89" s="11" t="s">
        <v>431</v>
      </c>
      <c r="B89" s="1" t="s">
        <v>158</v>
      </c>
      <c r="C89" s="1" t="s">
        <v>48</v>
      </c>
      <c r="D89" s="1" t="s">
        <v>34</v>
      </c>
      <c r="E89" s="3">
        <v>31</v>
      </c>
      <c r="F89" s="1" t="s">
        <v>59</v>
      </c>
      <c r="G89" s="1" t="s">
        <v>338</v>
      </c>
      <c r="H89" s="4">
        <v>1400</v>
      </c>
      <c r="I89" s="1" t="s">
        <v>432</v>
      </c>
      <c r="J89" s="1" t="s">
        <v>433</v>
      </c>
      <c r="K89" s="1" t="s">
        <v>120</v>
      </c>
      <c r="N89" s="1" t="s">
        <v>40</v>
      </c>
      <c r="O89" s="1" t="s">
        <v>382</v>
      </c>
      <c r="P89" s="3">
        <v>71</v>
      </c>
      <c r="R89" s="1" t="s">
        <v>434</v>
      </c>
      <c r="S89" s="1" t="s">
        <v>43</v>
      </c>
      <c r="T89" s="1" t="s">
        <v>435</v>
      </c>
      <c r="V89" s="1" t="s">
        <v>103</v>
      </c>
      <c r="W89" s="1" t="s">
        <v>104</v>
      </c>
      <c r="X89" s="1" t="s">
        <v>436</v>
      </c>
      <c r="AB89" s="4">
        <v>1400</v>
      </c>
      <c r="AC89" s="4">
        <v>308</v>
      </c>
      <c r="AF89" s="1" t="s">
        <v>437</v>
      </c>
      <c r="AG89" s="10">
        <f t="shared" si="24"/>
        <v>44604</v>
      </c>
      <c r="AH89" s="10">
        <f t="shared" si="25"/>
        <v>44579</v>
      </c>
      <c r="AI89" s="10">
        <f t="shared" si="26"/>
        <v>44609</v>
      </c>
      <c r="AJ89" s="10">
        <f t="shared" si="27"/>
        <v>44609</v>
      </c>
      <c r="AK89" s="12">
        <f t="shared" si="28"/>
        <v>-3</v>
      </c>
      <c r="AL89" s="6">
        <f t="shared" si="29"/>
        <v>-4200</v>
      </c>
    </row>
    <row r="90" spans="1:38" hidden="1" x14ac:dyDescent="0.25">
      <c r="A90" s="11" t="s">
        <v>416</v>
      </c>
      <c r="B90" s="1" t="s">
        <v>416</v>
      </c>
      <c r="C90" s="1" t="s">
        <v>416</v>
      </c>
      <c r="D90" s="1" t="s">
        <v>118</v>
      </c>
      <c r="E90" s="3">
        <v>20036</v>
      </c>
      <c r="F90" s="1" t="s">
        <v>35</v>
      </c>
      <c r="G90" s="1" t="s">
        <v>118</v>
      </c>
      <c r="H90" s="4">
        <v>9315</v>
      </c>
      <c r="I90" s="1" t="s">
        <v>438</v>
      </c>
      <c r="J90" s="1" t="s">
        <v>439</v>
      </c>
      <c r="K90" s="1" t="s">
        <v>167</v>
      </c>
      <c r="L90" s="1" t="s">
        <v>200</v>
      </c>
      <c r="M90" s="1" t="s">
        <v>440</v>
      </c>
      <c r="N90" s="1" t="s">
        <v>40</v>
      </c>
      <c r="O90" s="1" t="s">
        <v>382</v>
      </c>
      <c r="P90" s="3">
        <v>70</v>
      </c>
      <c r="R90" s="1" t="s">
        <v>441</v>
      </c>
      <c r="S90" s="1" t="s">
        <v>43</v>
      </c>
      <c r="T90" s="1" t="s">
        <v>442</v>
      </c>
      <c r="X90" s="1" t="s">
        <v>436</v>
      </c>
      <c r="AB90" s="4">
        <v>0</v>
      </c>
      <c r="AC90" s="4">
        <v>0</v>
      </c>
      <c r="AG90" s="10">
        <f t="shared" si="24"/>
        <v>44603</v>
      </c>
      <c r="AH90" s="10">
        <f t="shared" si="25"/>
        <v>44579</v>
      </c>
      <c r="AI90" s="10">
        <f t="shared" si="26"/>
        <v>44609</v>
      </c>
      <c r="AJ90" s="10">
        <f t="shared" si="27"/>
        <v>44609</v>
      </c>
      <c r="AK90" s="12">
        <f t="shared" si="28"/>
        <v>-3</v>
      </c>
      <c r="AL90" s="6">
        <f t="shared" si="29"/>
        <v>-27945</v>
      </c>
    </row>
    <row r="91" spans="1:38" x14ac:dyDescent="0.25">
      <c r="A91" s="11" t="s">
        <v>443</v>
      </c>
      <c r="B91" s="1" t="s">
        <v>444</v>
      </c>
      <c r="C91" s="1" t="s">
        <v>48</v>
      </c>
      <c r="D91" s="1" t="s">
        <v>34</v>
      </c>
      <c r="E91" s="3">
        <v>7</v>
      </c>
      <c r="F91" s="1" t="s">
        <v>35</v>
      </c>
      <c r="G91" s="1" t="s">
        <v>445</v>
      </c>
      <c r="H91" s="4">
        <v>4939.3999999999996</v>
      </c>
      <c r="I91" s="1" t="s">
        <v>446</v>
      </c>
      <c r="J91" s="1" t="s">
        <v>447</v>
      </c>
      <c r="K91" s="1" t="s">
        <v>39</v>
      </c>
      <c r="L91" s="1" t="s">
        <v>410</v>
      </c>
      <c r="M91" s="1" t="s">
        <v>448</v>
      </c>
      <c r="N91" s="1" t="s">
        <v>40</v>
      </c>
      <c r="O91" s="1" t="s">
        <v>443</v>
      </c>
      <c r="P91" s="3">
        <v>75</v>
      </c>
      <c r="R91" s="1" t="s">
        <v>449</v>
      </c>
      <c r="S91" s="1" t="s">
        <v>43</v>
      </c>
      <c r="V91" s="1" t="s">
        <v>103</v>
      </c>
      <c r="W91" s="1" t="s">
        <v>104</v>
      </c>
      <c r="X91" s="1" t="s">
        <v>444</v>
      </c>
      <c r="AB91" s="4">
        <v>4819.8999999999996</v>
      </c>
      <c r="AC91" s="4">
        <v>949.37</v>
      </c>
      <c r="AF91" s="1" t="s">
        <v>450</v>
      </c>
      <c r="AG91" s="10">
        <f t="shared" si="24"/>
        <v>44608</v>
      </c>
      <c r="AH91" s="10">
        <f t="shared" si="25"/>
        <v>44577</v>
      </c>
      <c r="AI91" s="10">
        <f t="shared" si="26"/>
        <v>44607</v>
      </c>
      <c r="AJ91" s="10">
        <f t="shared" si="27"/>
        <v>44608</v>
      </c>
      <c r="AK91" s="12">
        <f t="shared" si="28"/>
        <v>0</v>
      </c>
      <c r="AL91" s="6">
        <f t="shared" si="29"/>
        <v>0</v>
      </c>
    </row>
    <row r="92" spans="1:38" x14ac:dyDescent="0.25">
      <c r="A92" s="11" t="s">
        <v>451</v>
      </c>
      <c r="B92" s="1" t="s">
        <v>255</v>
      </c>
      <c r="C92" s="1" t="s">
        <v>48</v>
      </c>
      <c r="D92" s="1" t="s">
        <v>34</v>
      </c>
      <c r="E92" s="3">
        <v>32</v>
      </c>
      <c r="F92" s="1" t="s">
        <v>59</v>
      </c>
      <c r="G92" s="1" t="s">
        <v>452</v>
      </c>
      <c r="H92" s="4">
        <v>724.5</v>
      </c>
      <c r="I92" s="1" t="s">
        <v>82</v>
      </c>
      <c r="J92" s="1" t="s">
        <v>83</v>
      </c>
      <c r="K92" s="1" t="s">
        <v>39</v>
      </c>
      <c r="L92" s="1" t="s">
        <v>72</v>
      </c>
      <c r="M92" s="1" t="s">
        <v>84</v>
      </c>
      <c r="N92" s="1" t="s">
        <v>40</v>
      </c>
      <c r="O92" s="1" t="s">
        <v>443</v>
      </c>
      <c r="P92" s="3">
        <v>74</v>
      </c>
      <c r="R92" s="1" t="s">
        <v>453</v>
      </c>
      <c r="S92" s="1" t="s">
        <v>43</v>
      </c>
      <c r="T92" s="1" t="s">
        <v>86</v>
      </c>
      <c r="V92" s="1" t="s">
        <v>45</v>
      </c>
      <c r="W92" s="1" t="s">
        <v>46</v>
      </c>
      <c r="X92" s="1" t="s">
        <v>436</v>
      </c>
      <c r="AB92" s="4">
        <v>724.5</v>
      </c>
      <c r="AC92" s="4">
        <v>159.38999999999999</v>
      </c>
      <c r="AF92" s="1" t="s">
        <v>88</v>
      </c>
      <c r="AG92" s="10">
        <f t="shared" si="24"/>
        <v>44620</v>
      </c>
      <c r="AH92" s="10">
        <f t="shared" si="25"/>
        <v>44579</v>
      </c>
      <c r="AI92" s="10">
        <f t="shared" si="26"/>
        <v>44609</v>
      </c>
      <c r="AJ92" s="10">
        <f t="shared" si="27"/>
        <v>44620</v>
      </c>
      <c r="AK92" s="12">
        <f t="shared" si="28"/>
        <v>-12</v>
      </c>
      <c r="AL92" s="6">
        <f t="shared" si="29"/>
        <v>-8694</v>
      </c>
    </row>
    <row r="93" spans="1:38" x14ac:dyDescent="0.25">
      <c r="A93" s="11" t="s">
        <v>454</v>
      </c>
      <c r="B93" s="1" t="s">
        <v>455</v>
      </c>
      <c r="C93" s="1" t="s">
        <v>456</v>
      </c>
      <c r="D93" s="1" t="s">
        <v>34</v>
      </c>
      <c r="E93" s="3">
        <v>355</v>
      </c>
      <c r="F93" s="1" t="s">
        <v>59</v>
      </c>
      <c r="G93" s="1" t="s">
        <v>457</v>
      </c>
      <c r="H93" s="4">
        <v>1588.01</v>
      </c>
      <c r="I93" s="1" t="s">
        <v>458</v>
      </c>
      <c r="J93" s="1" t="s">
        <v>459</v>
      </c>
      <c r="K93" s="1" t="s">
        <v>460</v>
      </c>
      <c r="L93" s="1" t="s">
        <v>200</v>
      </c>
      <c r="M93" s="1" t="s">
        <v>461</v>
      </c>
      <c r="N93" s="1" t="s">
        <v>40</v>
      </c>
      <c r="O93" s="1" t="s">
        <v>443</v>
      </c>
      <c r="P93" s="3">
        <v>76</v>
      </c>
      <c r="R93" s="1" t="s">
        <v>462</v>
      </c>
      <c r="S93" s="1" t="s">
        <v>43</v>
      </c>
      <c r="T93" s="1" t="s">
        <v>463</v>
      </c>
      <c r="V93" s="1" t="s">
        <v>103</v>
      </c>
      <c r="W93" s="1" t="s">
        <v>104</v>
      </c>
      <c r="X93" s="1" t="s">
        <v>456</v>
      </c>
      <c r="AB93" s="4">
        <v>1588.01</v>
      </c>
      <c r="AC93" s="4">
        <v>349.36</v>
      </c>
      <c r="AF93" s="1" t="s">
        <v>244</v>
      </c>
      <c r="AG93" s="10">
        <f t="shared" si="24"/>
        <v>44483</v>
      </c>
      <c r="AH93" s="10">
        <f t="shared" si="25"/>
        <v>44454</v>
      </c>
      <c r="AI93" s="10">
        <f t="shared" si="26"/>
        <v>44484</v>
      </c>
      <c r="AJ93" s="10">
        <f t="shared" si="27"/>
        <v>44484</v>
      </c>
      <c r="AK93" s="12">
        <f t="shared" si="28"/>
        <v>124</v>
      </c>
      <c r="AL93" s="6">
        <f t="shared" si="29"/>
        <v>196913.24</v>
      </c>
    </row>
    <row r="94" spans="1:38" hidden="1" x14ac:dyDescent="0.25">
      <c r="A94" s="1" t="s">
        <v>416</v>
      </c>
      <c r="B94" s="1" t="s">
        <v>416</v>
      </c>
      <c r="C94" s="1" t="s">
        <v>416</v>
      </c>
      <c r="D94" s="1" t="s">
        <v>118</v>
      </c>
      <c r="E94" s="3">
        <v>20037</v>
      </c>
      <c r="F94" s="1" t="s">
        <v>35</v>
      </c>
      <c r="G94" s="1" t="s">
        <v>118</v>
      </c>
      <c r="H94" s="4">
        <v>5694.01</v>
      </c>
      <c r="I94" s="1" t="s">
        <v>146</v>
      </c>
      <c r="K94" s="1" t="s">
        <v>39</v>
      </c>
      <c r="N94" s="1" t="s">
        <v>331</v>
      </c>
      <c r="O94" s="1" t="s">
        <v>443</v>
      </c>
      <c r="P94" s="3">
        <v>73</v>
      </c>
      <c r="R94" s="1" t="s">
        <v>464</v>
      </c>
      <c r="S94" s="1" t="s">
        <v>43</v>
      </c>
      <c r="X94" s="1" t="s">
        <v>436</v>
      </c>
      <c r="Y94" s="1" t="s">
        <v>465</v>
      </c>
      <c r="AA94" s="1" t="s">
        <v>443</v>
      </c>
      <c r="AB94" s="4">
        <v>0</v>
      </c>
      <c r="AC94" s="4">
        <v>0</v>
      </c>
    </row>
    <row r="95" spans="1:38" hidden="1" x14ac:dyDescent="0.25">
      <c r="A95" s="1" t="s">
        <v>466</v>
      </c>
      <c r="B95" s="1" t="s">
        <v>466</v>
      </c>
      <c r="C95" s="1" t="s">
        <v>466</v>
      </c>
      <c r="D95" s="1" t="s">
        <v>118</v>
      </c>
      <c r="E95" s="3">
        <v>20038</v>
      </c>
      <c r="F95" s="1" t="s">
        <v>35</v>
      </c>
      <c r="G95" s="1" t="s">
        <v>118</v>
      </c>
      <c r="H95" s="4">
        <v>1551.55</v>
      </c>
      <c r="I95" s="1" t="s">
        <v>467</v>
      </c>
      <c r="K95" s="1" t="s">
        <v>468</v>
      </c>
      <c r="N95" s="1" t="s">
        <v>40</v>
      </c>
      <c r="O95" s="1" t="s">
        <v>443</v>
      </c>
      <c r="P95" s="3">
        <v>77</v>
      </c>
      <c r="R95" s="1" t="s">
        <v>469</v>
      </c>
      <c r="S95" s="1" t="s">
        <v>43</v>
      </c>
      <c r="X95" s="1" t="s">
        <v>436</v>
      </c>
      <c r="AB95" s="4">
        <v>0</v>
      </c>
      <c r="AC95" s="4">
        <v>0</v>
      </c>
    </row>
    <row r="96" spans="1:38" hidden="1" x14ac:dyDescent="0.25">
      <c r="A96" s="1" t="s">
        <v>466</v>
      </c>
      <c r="B96" s="1" t="s">
        <v>466</v>
      </c>
      <c r="C96" s="1" t="s">
        <v>466</v>
      </c>
      <c r="D96" s="1" t="s">
        <v>118</v>
      </c>
      <c r="E96" s="3">
        <v>20039</v>
      </c>
      <c r="F96" s="1" t="s">
        <v>35</v>
      </c>
      <c r="G96" s="1" t="s">
        <v>118</v>
      </c>
      <c r="H96" s="4">
        <v>1501.5</v>
      </c>
      <c r="I96" s="1" t="s">
        <v>470</v>
      </c>
      <c r="K96" s="1" t="s">
        <v>471</v>
      </c>
      <c r="N96" s="1" t="s">
        <v>40</v>
      </c>
      <c r="O96" s="1" t="s">
        <v>443</v>
      </c>
      <c r="P96" s="3">
        <v>78</v>
      </c>
      <c r="R96" s="1" t="s">
        <v>472</v>
      </c>
      <c r="S96" s="1" t="s">
        <v>43</v>
      </c>
      <c r="X96" s="1" t="s">
        <v>436</v>
      </c>
      <c r="AB96" s="4">
        <v>0</v>
      </c>
      <c r="AC96" s="4">
        <v>0</v>
      </c>
    </row>
    <row r="97" spans="1:38" x14ac:dyDescent="0.25">
      <c r="A97" s="11" t="s">
        <v>473</v>
      </c>
      <c r="B97" s="1" t="s">
        <v>355</v>
      </c>
      <c r="C97" s="1" t="s">
        <v>382</v>
      </c>
      <c r="D97" s="1" t="s">
        <v>34</v>
      </c>
      <c r="E97" s="3">
        <v>9</v>
      </c>
      <c r="F97" s="1" t="s">
        <v>35</v>
      </c>
      <c r="G97" s="1" t="s">
        <v>474</v>
      </c>
      <c r="H97" s="4">
        <v>684</v>
      </c>
      <c r="I97" s="1" t="s">
        <v>93</v>
      </c>
      <c r="K97" s="1" t="s">
        <v>53</v>
      </c>
      <c r="N97" s="1" t="s">
        <v>40</v>
      </c>
      <c r="O97" s="1" t="s">
        <v>475</v>
      </c>
      <c r="P97" s="3">
        <v>82</v>
      </c>
      <c r="R97" s="1" t="s">
        <v>476</v>
      </c>
      <c r="S97" s="1" t="s">
        <v>43</v>
      </c>
      <c r="V97" s="1" t="s">
        <v>45</v>
      </c>
      <c r="W97" s="1" t="s">
        <v>46</v>
      </c>
      <c r="X97" s="1" t="s">
        <v>355</v>
      </c>
      <c r="AB97" s="4">
        <v>855</v>
      </c>
      <c r="AC97" s="4">
        <v>0</v>
      </c>
      <c r="AF97" s="1" t="s">
        <v>55</v>
      </c>
      <c r="AG97" s="10">
        <f t="shared" ref="AG97:AG99" si="30">DATEVALUE(A97)</f>
        <v>44621</v>
      </c>
      <c r="AH97" s="10">
        <f t="shared" ref="AH97:AH99" si="31">DATEVALUE(X97)</f>
        <v>44594</v>
      </c>
      <c r="AI97" s="10">
        <f t="shared" ref="AI97:AI99" si="32">+AH97+30</f>
        <v>44624</v>
      </c>
      <c r="AJ97" s="10">
        <f t="shared" ref="AJ97:AJ99" si="33">MAX(AG97,AI97)</f>
        <v>44624</v>
      </c>
      <c r="AK97" s="12">
        <f>+O97-AJ97</f>
        <v>-15</v>
      </c>
      <c r="AL97" s="6">
        <f>+AK97*H97</f>
        <v>-10260</v>
      </c>
    </row>
    <row r="98" spans="1:38" x14ac:dyDescent="0.25">
      <c r="A98" s="11" t="s">
        <v>477</v>
      </c>
      <c r="B98" s="1" t="s">
        <v>278</v>
      </c>
      <c r="C98" s="1" t="s">
        <v>48</v>
      </c>
      <c r="D98" s="1" t="s">
        <v>34</v>
      </c>
      <c r="E98" s="3">
        <v>36</v>
      </c>
      <c r="F98" s="1" t="s">
        <v>59</v>
      </c>
      <c r="G98" s="1" t="s">
        <v>478</v>
      </c>
      <c r="H98" s="4">
        <v>1300</v>
      </c>
      <c r="I98" s="1" t="s">
        <v>479</v>
      </c>
      <c r="J98" s="1" t="s">
        <v>480</v>
      </c>
      <c r="K98" s="1" t="s">
        <v>39</v>
      </c>
      <c r="L98" s="1" t="s">
        <v>72</v>
      </c>
      <c r="M98" s="1" t="s">
        <v>481</v>
      </c>
      <c r="N98" s="1" t="s">
        <v>40</v>
      </c>
      <c r="O98" s="1" t="s">
        <v>475</v>
      </c>
      <c r="P98" s="3">
        <v>79</v>
      </c>
      <c r="R98" s="1" t="s">
        <v>482</v>
      </c>
      <c r="S98" s="1" t="s">
        <v>43</v>
      </c>
      <c r="T98" s="1" t="s">
        <v>483</v>
      </c>
      <c r="X98" s="1" t="s">
        <v>278</v>
      </c>
      <c r="AB98" s="4">
        <v>1300</v>
      </c>
      <c r="AC98" s="4">
        <v>286</v>
      </c>
      <c r="AF98" s="1" t="s">
        <v>484</v>
      </c>
      <c r="AG98" s="10">
        <f t="shared" si="30"/>
        <v>44611</v>
      </c>
      <c r="AH98" s="10">
        <f t="shared" si="31"/>
        <v>44580</v>
      </c>
      <c r="AI98" s="10">
        <f t="shared" si="32"/>
        <v>44610</v>
      </c>
      <c r="AJ98" s="10">
        <f t="shared" si="33"/>
        <v>44611</v>
      </c>
      <c r="AK98" s="12">
        <f>+O98-AJ98</f>
        <v>-2</v>
      </c>
      <c r="AL98" s="6">
        <f>+AK98*H98</f>
        <v>-2600</v>
      </c>
    </row>
    <row r="99" spans="1:38" x14ac:dyDescent="0.25">
      <c r="A99" s="11" t="s">
        <v>451</v>
      </c>
      <c r="B99" s="1" t="s">
        <v>57</v>
      </c>
      <c r="C99" s="1" t="s">
        <v>87</v>
      </c>
      <c r="D99" s="1" t="s">
        <v>34</v>
      </c>
      <c r="E99" s="3">
        <v>472</v>
      </c>
      <c r="F99" s="1" t="s">
        <v>59</v>
      </c>
      <c r="G99" s="1" t="s">
        <v>485</v>
      </c>
      <c r="H99" s="4">
        <v>1668.97</v>
      </c>
      <c r="I99" s="1" t="s">
        <v>99</v>
      </c>
      <c r="J99" s="1" t="s">
        <v>100</v>
      </c>
      <c r="K99" s="1" t="s">
        <v>53</v>
      </c>
      <c r="N99" s="1" t="s">
        <v>40</v>
      </c>
      <c r="O99" s="1" t="s">
        <v>475</v>
      </c>
      <c r="P99" s="3">
        <v>80</v>
      </c>
      <c r="R99" s="1" t="s">
        <v>486</v>
      </c>
      <c r="S99" s="1" t="s">
        <v>43</v>
      </c>
      <c r="V99" s="1" t="s">
        <v>103</v>
      </c>
      <c r="W99" s="1" t="s">
        <v>104</v>
      </c>
      <c r="X99" s="1" t="s">
        <v>78</v>
      </c>
      <c r="AB99" s="4">
        <v>1668.97</v>
      </c>
      <c r="AC99" s="4">
        <v>158.94999999999999</v>
      </c>
      <c r="AF99" s="1" t="s">
        <v>113</v>
      </c>
      <c r="AG99" s="10">
        <f t="shared" si="30"/>
        <v>44620</v>
      </c>
      <c r="AH99" s="10">
        <f t="shared" si="31"/>
        <v>44533</v>
      </c>
      <c r="AI99" s="10">
        <f t="shared" si="32"/>
        <v>44563</v>
      </c>
      <c r="AJ99" s="10">
        <f t="shared" si="33"/>
        <v>44620</v>
      </c>
      <c r="AK99" s="12">
        <f>+O99-AJ99</f>
        <v>-11</v>
      </c>
      <c r="AL99" s="6">
        <f>+AK99*H99</f>
        <v>-18358.670000000002</v>
      </c>
    </row>
    <row r="100" spans="1:38" hidden="1" x14ac:dyDescent="0.25">
      <c r="A100" s="1" t="s">
        <v>443</v>
      </c>
      <c r="B100" s="1" t="s">
        <v>443</v>
      </c>
      <c r="C100" s="1" t="s">
        <v>443</v>
      </c>
      <c r="D100" s="1" t="s">
        <v>118</v>
      </c>
      <c r="E100" s="3">
        <v>20040</v>
      </c>
      <c r="F100" s="1" t="s">
        <v>35</v>
      </c>
      <c r="G100" s="1" t="s">
        <v>118</v>
      </c>
      <c r="H100" s="4">
        <v>107.44</v>
      </c>
      <c r="I100" s="1" t="s">
        <v>487</v>
      </c>
      <c r="K100" s="1" t="s">
        <v>253</v>
      </c>
      <c r="N100" s="1" t="s">
        <v>40</v>
      </c>
      <c r="O100" s="1" t="s">
        <v>475</v>
      </c>
      <c r="P100" s="3">
        <v>81</v>
      </c>
      <c r="R100" s="1" t="s">
        <v>488</v>
      </c>
      <c r="S100" s="1" t="s">
        <v>43</v>
      </c>
      <c r="X100" s="1" t="s">
        <v>278</v>
      </c>
      <c r="AB100" s="4">
        <v>0</v>
      </c>
      <c r="AC100" s="4">
        <v>0</v>
      </c>
    </row>
    <row r="101" spans="1:38" hidden="1" x14ac:dyDescent="0.25">
      <c r="A101" s="1" t="s">
        <v>475</v>
      </c>
      <c r="B101" s="1" t="s">
        <v>475</v>
      </c>
      <c r="C101" s="1" t="s">
        <v>475</v>
      </c>
      <c r="D101" s="1" t="s">
        <v>118</v>
      </c>
      <c r="E101" s="3">
        <v>20041</v>
      </c>
      <c r="F101" s="1" t="s">
        <v>35</v>
      </c>
      <c r="G101" s="1" t="s">
        <v>118</v>
      </c>
      <c r="H101" s="4">
        <v>5694.01</v>
      </c>
      <c r="I101" s="1" t="s">
        <v>328</v>
      </c>
      <c r="J101" s="1" t="s">
        <v>329</v>
      </c>
      <c r="K101" s="1" t="s">
        <v>330</v>
      </c>
      <c r="N101" s="1" t="s">
        <v>331</v>
      </c>
      <c r="O101" s="1" t="s">
        <v>475</v>
      </c>
      <c r="P101" s="3">
        <v>83</v>
      </c>
      <c r="R101" s="1" t="s">
        <v>489</v>
      </c>
      <c r="S101" s="1" t="s">
        <v>43</v>
      </c>
      <c r="X101" s="1" t="s">
        <v>334</v>
      </c>
      <c r="Y101" s="1" t="s">
        <v>465</v>
      </c>
      <c r="AA101" s="1" t="s">
        <v>443</v>
      </c>
      <c r="AB101" s="4">
        <v>0</v>
      </c>
      <c r="AC101" s="4">
        <v>0</v>
      </c>
    </row>
    <row r="102" spans="1:38" x14ac:dyDescent="0.25">
      <c r="A102" s="11" t="s">
        <v>475</v>
      </c>
      <c r="B102" s="1" t="s">
        <v>444</v>
      </c>
      <c r="C102" s="1" t="s">
        <v>48</v>
      </c>
      <c r="D102" s="1" t="s">
        <v>34</v>
      </c>
      <c r="E102" s="3">
        <v>6</v>
      </c>
      <c r="F102" s="1" t="s">
        <v>35</v>
      </c>
      <c r="G102" s="1" t="s">
        <v>490</v>
      </c>
      <c r="H102" s="4">
        <v>1909.44</v>
      </c>
      <c r="I102" s="1" t="s">
        <v>491</v>
      </c>
      <c r="J102" s="1" t="s">
        <v>492</v>
      </c>
      <c r="K102" s="1" t="s">
        <v>468</v>
      </c>
      <c r="N102" s="1" t="s">
        <v>40</v>
      </c>
      <c r="O102" s="1" t="s">
        <v>310</v>
      </c>
      <c r="P102" s="3">
        <v>87</v>
      </c>
      <c r="R102" s="1" t="s">
        <v>493</v>
      </c>
      <c r="S102" s="1" t="s">
        <v>43</v>
      </c>
      <c r="V102" s="1" t="s">
        <v>103</v>
      </c>
      <c r="W102" s="1" t="s">
        <v>104</v>
      </c>
      <c r="X102" s="1" t="s">
        <v>255</v>
      </c>
      <c r="AB102" s="4">
        <v>1872</v>
      </c>
      <c r="AC102" s="4">
        <v>411.84</v>
      </c>
      <c r="AF102" s="1" t="s">
        <v>494</v>
      </c>
      <c r="AG102" s="10">
        <f t="shared" ref="AG102:AG106" si="34">DATEVALUE(A102)</f>
        <v>44609</v>
      </c>
      <c r="AH102" s="10">
        <f t="shared" ref="AH102:AH106" si="35">DATEVALUE(X102)</f>
        <v>44578</v>
      </c>
      <c r="AI102" s="10">
        <f t="shared" ref="AI102:AI106" si="36">+AH102+30</f>
        <v>44608</v>
      </c>
      <c r="AJ102" s="10">
        <f t="shared" ref="AJ102:AJ106" si="37">MAX(AG102,AI102)</f>
        <v>44609</v>
      </c>
      <c r="AK102" s="12">
        <f>+O102-AJ102</f>
        <v>5</v>
      </c>
      <c r="AL102" s="6">
        <f>+AK102*H102</f>
        <v>9547.2000000000007</v>
      </c>
    </row>
    <row r="103" spans="1:38" x14ac:dyDescent="0.25">
      <c r="A103" s="11" t="s">
        <v>495</v>
      </c>
      <c r="B103" s="1" t="s">
        <v>163</v>
      </c>
      <c r="C103" s="1" t="s">
        <v>48</v>
      </c>
      <c r="D103" s="1" t="s">
        <v>34</v>
      </c>
      <c r="E103" s="3">
        <v>45</v>
      </c>
      <c r="F103" s="1" t="s">
        <v>59</v>
      </c>
      <c r="G103" s="1" t="s">
        <v>496</v>
      </c>
      <c r="H103" s="4">
        <v>387.6</v>
      </c>
      <c r="I103" s="1" t="s">
        <v>497</v>
      </c>
      <c r="J103" s="1" t="s">
        <v>498</v>
      </c>
      <c r="K103" s="1" t="s">
        <v>499</v>
      </c>
      <c r="N103" s="1" t="s">
        <v>40</v>
      </c>
      <c r="O103" s="1" t="s">
        <v>310</v>
      </c>
      <c r="P103" s="3">
        <v>88</v>
      </c>
      <c r="R103" s="1" t="s">
        <v>500</v>
      </c>
      <c r="S103" s="1" t="s">
        <v>43</v>
      </c>
      <c r="T103" s="1" t="s">
        <v>501</v>
      </c>
      <c r="V103" s="1" t="s">
        <v>45</v>
      </c>
      <c r="W103" s="1" t="s">
        <v>46</v>
      </c>
      <c r="X103" s="1" t="s">
        <v>334</v>
      </c>
      <c r="AB103" s="4">
        <v>387.6</v>
      </c>
      <c r="AC103" s="4">
        <v>38.76</v>
      </c>
      <c r="AF103" s="1" t="s">
        <v>309</v>
      </c>
      <c r="AG103" s="10">
        <f t="shared" si="34"/>
        <v>44645</v>
      </c>
      <c r="AH103" s="10">
        <f t="shared" si="35"/>
        <v>44586</v>
      </c>
      <c r="AI103" s="10">
        <f t="shared" si="36"/>
        <v>44616</v>
      </c>
      <c r="AJ103" s="10">
        <f t="shared" si="37"/>
        <v>44645</v>
      </c>
      <c r="AK103" s="12">
        <f>+O103-AJ103</f>
        <v>-31</v>
      </c>
      <c r="AL103" s="6">
        <f>+AK103*H103</f>
        <v>-12015.6</v>
      </c>
    </row>
    <row r="104" spans="1:38" x14ac:dyDescent="0.25">
      <c r="A104" s="11" t="s">
        <v>48</v>
      </c>
      <c r="B104" s="1" t="s">
        <v>110</v>
      </c>
      <c r="C104" s="1" t="s">
        <v>502</v>
      </c>
      <c r="D104" s="1" t="s">
        <v>34</v>
      </c>
      <c r="E104" s="3">
        <v>428</v>
      </c>
      <c r="F104" s="1" t="s">
        <v>59</v>
      </c>
      <c r="G104" s="1" t="s">
        <v>503</v>
      </c>
      <c r="H104" s="4">
        <v>342</v>
      </c>
      <c r="I104" s="1" t="s">
        <v>497</v>
      </c>
      <c r="J104" s="1" t="s">
        <v>498</v>
      </c>
      <c r="K104" s="1" t="s">
        <v>499</v>
      </c>
      <c r="N104" s="1" t="s">
        <v>40</v>
      </c>
      <c r="O104" s="1" t="s">
        <v>310</v>
      </c>
      <c r="P104" s="3">
        <v>88</v>
      </c>
      <c r="R104" s="1" t="s">
        <v>504</v>
      </c>
      <c r="S104" s="1" t="s">
        <v>43</v>
      </c>
      <c r="T104" s="1" t="s">
        <v>501</v>
      </c>
      <c r="V104" s="1" t="s">
        <v>45</v>
      </c>
      <c r="W104" s="1" t="s">
        <v>46</v>
      </c>
      <c r="X104" s="1" t="s">
        <v>502</v>
      </c>
      <c r="AB104" s="4">
        <v>342</v>
      </c>
      <c r="AC104" s="4">
        <v>34.200000000000003</v>
      </c>
      <c r="AF104" s="1" t="s">
        <v>309</v>
      </c>
      <c r="AG104" s="10">
        <f t="shared" si="34"/>
        <v>44592</v>
      </c>
      <c r="AH104" s="10">
        <f t="shared" si="35"/>
        <v>44504</v>
      </c>
      <c r="AI104" s="10">
        <f t="shared" si="36"/>
        <v>44534</v>
      </c>
      <c r="AJ104" s="10">
        <f t="shared" si="37"/>
        <v>44592</v>
      </c>
      <c r="AK104" s="12">
        <f>+O104-AJ104</f>
        <v>22</v>
      </c>
      <c r="AL104" s="6">
        <f>+AK104*H104</f>
        <v>7524</v>
      </c>
    </row>
    <row r="105" spans="1:38" x14ac:dyDescent="0.25">
      <c r="A105" s="11" t="s">
        <v>48</v>
      </c>
      <c r="B105" s="1" t="s">
        <v>259</v>
      </c>
      <c r="C105" s="1" t="s">
        <v>87</v>
      </c>
      <c r="D105" s="1" t="s">
        <v>34</v>
      </c>
      <c r="E105" s="3">
        <v>473</v>
      </c>
      <c r="F105" s="1" t="s">
        <v>59</v>
      </c>
      <c r="G105" s="1" t="s">
        <v>505</v>
      </c>
      <c r="H105" s="4">
        <v>68.400000000000006</v>
      </c>
      <c r="I105" s="1" t="s">
        <v>497</v>
      </c>
      <c r="J105" s="1" t="s">
        <v>498</v>
      </c>
      <c r="K105" s="1" t="s">
        <v>499</v>
      </c>
      <c r="N105" s="1" t="s">
        <v>40</v>
      </c>
      <c r="O105" s="1" t="s">
        <v>310</v>
      </c>
      <c r="P105" s="3">
        <v>88</v>
      </c>
      <c r="R105" s="1" t="s">
        <v>506</v>
      </c>
      <c r="S105" s="1" t="s">
        <v>43</v>
      </c>
      <c r="T105" s="1" t="s">
        <v>501</v>
      </c>
      <c r="V105" s="1" t="s">
        <v>45</v>
      </c>
      <c r="W105" s="1" t="s">
        <v>46</v>
      </c>
      <c r="X105" s="1" t="s">
        <v>66</v>
      </c>
      <c r="AB105" s="4">
        <v>68.400000000000006</v>
      </c>
      <c r="AC105" s="4">
        <v>6.84</v>
      </c>
      <c r="AF105" s="1" t="s">
        <v>309</v>
      </c>
      <c r="AG105" s="10">
        <f t="shared" si="34"/>
        <v>44592</v>
      </c>
      <c r="AH105" s="10">
        <f t="shared" si="35"/>
        <v>44532</v>
      </c>
      <c r="AI105" s="10">
        <f t="shared" si="36"/>
        <v>44562</v>
      </c>
      <c r="AJ105" s="10">
        <f t="shared" si="37"/>
        <v>44592</v>
      </c>
      <c r="AK105" s="12">
        <f>+O105-AJ105</f>
        <v>22</v>
      </c>
      <c r="AL105" s="6">
        <f>+AK105*H105</f>
        <v>1504.8000000000002</v>
      </c>
    </row>
    <row r="106" spans="1:38" hidden="1" x14ac:dyDescent="0.25">
      <c r="A106" s="11" t="s">
        <v>507</v>
      </c>
      <c r="B106" s="1" t="s">
        <v>508</v>
      </c>
      <c r="C106" s="1" t="s">
        <v>172</v>
      </c>
      <c r="D106" s="1" t="s">
        <v>509</v>
      </c>
      <c r="E106" s="3">
        <v>474</v>
      </c>
      <c r="F106" s="1" t="s">
        <v>59</v>
      </c>
      <c r="G106" s="1" t="s">
        <v>510</v>
      </c>
      <c r="H106" s="4">
        <v>-68.400000000000006</v>
      </c>
      <c r="I106" s="1" t="s">
        <v>497</v>
      </c>
      <c r="J106" s="1" t="s">
        <v>498</v>
      </c>
      <c r="K106" s="1" t="s">
        <v>499</v>
      </c>
      <c r="N106" s="1" t="s">
        <v>40</v>
      </c>
      <c r="O106" s="1" t="s">
        <v>310</v>
      </c>
      <c r="P106" s="3">
        <v>88</v>
      </c>
      <c r="R106" s="1" t="s">
        <v>511</v>
      </c>
      <c r="S106" s="1" t="s">
        <v>43</v>
      </c>
      <c r="T106" s="1" t="s">
        <v>501</v>
      </c>
      <c r="V106" s="1" t="s">
        <v>45</v>
      </c>
      <c r="W106" s="1" t="s">
        <v>46</v>
      </c>
      <c r="X106" s="1" t="s">
        <v>172</v>
      </c>
      <c r="AB106" s="4">
        <v>68.400000000000006</v>
      </c>
      <c r="AC106" s="4">
        <v>6.84</v>
      </c>
      <c r="AF106" s="1" t="s">
        <v>309</v>
      </c>
      <c r="AG106" s="10">
        <f t="shared" si="34"/>
        <v>44599</v>
      </c>
      <c r="AH106" s="10">
        <f t="shared" si="35"/>
        <v>44540</v>
      </c>
      <c r="AI106" s="10">
        <f t="shared" si="36"/>
        <v>44570</v>
      </c>
      <c r="AJ106" s="10">
        <f t="shared" si="37"/>
        <v>44599</v>
      </c>
      <c r="AK106" s="12">
        <f>+O106-AJ106</f>
        <v>15</v>
      </c>
      <c r="AL106" s="6">
        <f>+AK106*H106</f>
        <v>-1026</v>
      </c>
    </row>
    <row r="107" spans="1:38" hidden="1" x14ac:dyDescent="0.25">
      <c r="A107" s="1" t="s">
        <v>512</v>
      </c>
      <c r="B107" s="1" t="s">
        <v>512</v>
      </c>
      <c r="C107" s="1" t="s">
        <v>512</v>
      </c>
      <c r="D107" s="1" t="s">
        <v>118</v>
      </c>
      <c r="E107" s="3">
        <v>20042</v>
      </c>
      <c r="F107" s="1" t="s">
        <v>35</v>
      </c>
      <c r="G107" s="1" t="s">
        <v>118</v>
      </c>
      <c r="H107" s="4">
        <v>60</v>
      </c>
      <c r="I107" s="1" t="s">
        <v>513</v>
      </c>
      <c r="K107" s="1" t="s">
        <v>129</v>
      </c>
      <c r="N107" s="1" t="s">
        <v>514</v>
      </c>
      <c r="O107" s="1" t="s">
        <v>310</v>
      </c>
      <c r="P107" s="3">
        <v>84</v>
      </c>
      <c r="R107" s="1" t="s">
        <v>515</v>
      </c>
      <c r="S107" s="1" t="s">
        <v>43</v>
      </c>
      <c r="X107" s="1" t="s">
        <v>516</v>
      </c>
      <c r="AB107" s="4">
        <v>0</v>
      </c>
      <c r="AC107" s="4">
        <v>0</v>
      </c>
    </row>
    <row r="108" spans="1:38" hidden="1" x14ac:dyDescent="0.25">
      <c r="A108" s="1" t="s">
        <v>512</v>
      </c>
      <c r="B108" s="1" t="s">
        <v>512</v>
      </c>
      <c r="C108" s="1" t="s">
        <v>512</v>
      </c>
      <c r="D108" s="1" t="s">
        <v>118</v>
      </c>
      <c r="E108" s="3">
        <v>20043</v>
      </c>
      <c r="F108" s="1" t="s">
        <v>35</v>
      </c>
      <c r="G108" s="1" t="s">
        <v>118</v>
      </c>
      <c r="H108" s="4">
        <v>1000</v>
      </c>
      <c r="I108" s="1" t="s">
        <v>517</v>
      </c>
      <c r="K108" s="1" t="s">
        <v>518</v>
      </c>
      <c r="N108" s="1" t="s">
        <v>519</v>
      </c>
      <c r="O108" s="1" t="s">
        <v>310</v>
      </c>
      <c r="P108" s="3">
        <v>85</v>
      </c>
      <c r="R108" s="1" t="s">
        <v>520</v>
      </c>
      <c r="S108" s="1" t="s">
        <v>43</v>
      </c>
      <c r="X108" s="1" t="s">
        <v>516</v>
      </c>
      <c r="AB108" s="4">
        <v>0</v>
      </c>
      <c r="AC108" s="4">
        <v>0</v>
      </c>
    </row>
    <row r="109" spans="1:38" hidden="1" x14ac:dyDescent="0.25">
      <c r="A109" s="1" t="s">
        <v>512</v>
      </c>
      <c r="B109" s="1" t="s">
        <v>512</v>
      </c>
      <c r="C109" s="1" t="s">
        <v>512</v>
      </c>
      <c r="D109" s="1" t="s">
        <v>118</v>
      </c>
      <c r="E109" s="3">
        <v>20044</v>
      </c>
      <c r="F109" s="1" t="s">
        <v>35</v>
      </c>
      <c r="G109" s="1" t="s">
        <v>118</v>
      </c>
      <c r="H109" s="4">
        <v>80.319999999999993</v>
      </c>
      <c r="I109" s="1" t="s">
        <v>521</v>
      </c>
      <c r="K109" s="1" t="s">
        <v>522</v>
      </c>
      <c r="L109" s="1" t="s">
        <v>523</v>
      </c>
      <c r="M109" s="1" t="s">
        <v>524</v>
      </c>
      <c r="N109" s="1" t="s">
        <v>40</v>
      </c>
      <c r="O109" s="1" t="s">
        <v>310</v>
      </c>
      <c r="P109" s="3">
        <v>86</v>
      </c>
      <c r="R109" s="1" t="s">
        <v>525</v>
      </c>
      <c r="S109" s="1" t="s">
        <v>43</v>
      </c>
      <c r="X109" s="1" t="s">
        <v>516</v>
      </c>
      <c r="AB109" s="4">
        <v>0</v>
      </c>
      <c r="AC109" s="4">
        <v>0</v>
      </c>
    </row>
    <row r="110" spans="1:38" x14ac:dyDescent="0.25">
      <c r="A110" s="11" t="s">
        <v>526</v>
      </c>
      <c r="B110" s="1" t="s">
        <v>153</v>
      </c>
      <c r="C110" s="1" t="s">
        <v>48</v>
      </c>
      <c r="D110" s="1" t="s">
        <v>34</v>
      </c>
      <c r="E110" s="3">
        <v>24</v>
      </c>
      <c r="F110" s="1" t="s">
        <v>59</v>
      </c>
      <c r="G110" s="1" t="s">
        <v>527</v>
      </c>
      <c r="H110" s="4">
        <v>38620</v>
      </c>
      <c r="I110" s="1" t="s">
        <v>528</v>
      </c>
      <c r="J110" s="1" t="s">
        <v>529</v>
      </c>
      <c r="K110" s="1" t="s">
        <v>530</v>
      </c>
      <c r="L110" s="1" t="s">
        <v>531</v>
      </c>
      <c r="M110" s="1" t="s">
        <v>532</v>
      </c>
      <c r="N110" s="1" t="s">
        <v>40</v>
      </c>
      <c r="O110" s="1" t="s">
        <v>516</v>
      </c>
      <c r="P110" s="3">
        <v>89</v>
      </c>
      <c r="R110" s="1" t="s">
        <v>533</v>
      </c>
      <c r="S110" s="1" t="s">
        <v>43</v>
      </c>
      <c r="T110" s="1" t="s">
        <v>534</v>
      </c>
      <c r="X110" s="1" t="s">
        <v>153</v>
      </c>
      <c r="AB110" s="4">
        <v>38620</v>
      </c>
      <c r="AC110" s="4">
        <v>8496.4</v>
      </c>
      <c r="AF110" s="1" t="s">
        <v>535</v>
      </c>
      <c r="AG110" s="10">
        <f t="shared" ref="AG110:AG111" si="38">DATEVALUE(A110)</f>
        <v>44605</v>
      </c>
      <c r="AH110" s="10">
        <f t="shared" ref="AH110:AH111" si="39">DATEVALUE(X110)</f>
        <v>44574</v>
      </c>
      <c r="AI110" s="10">
        <f t="shared" ref="AI110:AI111" si="40">+AH110+30</f>
        <v>44604</v>
      </c>
      <c r="AJ110" s="10">
        <f t="shared" ref="AJ110:AJ111" si="41">MAX(AG110,AI110)</f>
        <v>44605</v>
      </c>
      <c r="AK110" s="12">
        <f>+O110-AJ110</f>
        <v>10</v>
      </c>
      <c r="AL110" s="6">
        <f>+AK110*H110</f>
        <v>386200</v>
      </c>
    </row>
    <row r="111" spans="1:38" x14ac:dyDescent="0.25">
      <c r="A111" s="11" t="s">
        <v>48</v>
      </c>
      <c r="B111" s="1" t="s">
        <v>183</v>
      </c>
      <c r="C111" s="1" t="s">
        <v>50</v>
      </c>
      <c r="D111" s="1" t="s">
        <v>34</v>
      </c>
      <c r="E111" s="3">
        <v>508</v>
      </c>
      <c r="F111" s="1" t="s">
        <v>59</v>
      </c>
      <c r="G111" s="1" t="s">
        <v>536</v>
      </c>
      <c r="H111" s="4">
        <v>-136.38999999999999</v>
      </c>
      <c r="I111" s="1" t="s">
        <v>537</v>
      </c>
      <c r="J111" s="1" t="s">
        <v>100</v>
      </c>
      <c r="K111" s="1" t="s">
        <v>538</v>
      </c>
      <c r="N111" s="1" t="s">
        <v>539</v>
      </c>
      <c r="O111" s="1" t="s">
        <v>540</v>
      </c>
      <c r="R111" s="1" t="s">
        <v>541</v>
      </c>
      <c r="S111" s="1" t="s">
        <v>43</v>
      </c>
      <c r="T111" s="1" t="s">
        <v>542</v>
      </c>
      <c r="V111" s="1" t="s">
        <v>103</v>
      </c>
      <c r="W111" s="1" t="s">
        <v>104</v>
      </c>
      <c r="X111" s="1" t="s">
        <v>543</v>
      </c>
      <c r="AB111" s="4">
        <v>-136.38999999999999</v>
      </c>
      <c r="AC111" s="4">
        <v>1.99</v>
      </c>
      <c r="AF111" s="1" t="s">
        <v>544</v>
      </c>
      <c r="AG111" s="10">
        <f t="shared" si="38"/>
        <v>44592</v>
      </c>
      <c r="AH111" s="10">
        <f t="shared" si="39"/>
        <v>44548</v>
      </c>
      <c r="AI111" s="10">
        <f t="shared" si="40"/>
        <v>44578</v>
      </c>
      <c r="AJ111" s="10">
        <f t="shared" si="41"/>
        <v>44592</v>
      </c>
      <c r="AK111" s="12">
        <f>+O111-AJ111</f>
        <v>24</v>
      </c>
      <c r="AL111" s="6">
        <f>+AK111*H111</f>
        <v>-3273.3599999999997</v>
      </c>
    </row>
    <row r="112" spans="1:38" hidden="1" x14ac:dyDescent="0.25">
      <c r="A112" s="1" t="s">
        <v>310</v>
      </c>
      <c r="B112" s="1" t="s">
        <v>310</v>
      </c>
      <c r="C112" s="1" t="s">
        <v>310</v>
      </c>
      <c r="D112" s="1" t="s">
        <v>118</v>
      </c>
      <c r="E112" s="3">
        <v>20045</v>
      </c>
      <c r="F112" s="1" t="s">
        <v>35</v>
      </c>
      <c r="G112" s="1" t="s">
        <v>118</v>
      </c>
      <c r="H112" s="4">
        <v>31328.44</v>
      </c>
      <c r="I112" s="1" t="s">
        <v>279</v>
      </c>
      <c r="N112" s="1" t="s">
        <v>280</v>
      </c>
      <c r="O112" s="1" t="s">
        <v>540</v>
      </c>
      <c r="P112" s="3">
        <v>90</v>
      </c>
      <c r="R112" s="1" t="s">
        <v>545</v>
      </c>
      <c r="S112" s="1" t="s">
        <v>43</v>
      </c>
      <c r="X112" s="1" t="s">
        <v>219</v>
      </c>
      <c r="AB112" s="4">
        <v>0</v>
      </c>
      <c r="AC112" s="4">
        <v>0</v>
      </c>
    </row>
    <row r="113" spans="1:38" hidden="1" x14ac:dyDescent="0.25">
      <c r="A113" s="1" t="s">
        <v>310</v>
      </c>
      <c r="B113" s="1" t="s">
        <v>310</v>
      </c>
      <c r="C113" s="1" t="s">
        <v>310</v>
      </c>
      <c r="D113" s="1" t="s">
        <v>118</v>
      </c>
      <c r="E113" s="3">
        <v>20046</v>
      </c>
      <c r="F113" s="1" t="s">
        <v>35</v>
      </c>
      <c r="G113" s="1" t="s">
        <v>118</v>
      </c>
      <c r="H113" s="4">
        <v>770</v>
      </c>
      <c r="I113" s="1" t="s">
        <v>279</v>
      </c>
      <c r="N113" s="1" t="s">
        <v>280</v>
      </c>
      <c r="O113" s="1" t="s">
        <v>540</v>
      </c>
      <c r="P113" s="3">
        <v>90</v>
      </c>
      <c r="R113" s="1" t="s">
        <v>546</v>
      </c>
      <c r="S113" s="1" t="s">
        <v>43</v>
      </c>
      <c r="X113" s="1" t="s">
        <v>91</v>
      </c>
      <c r="AB113" s="4">
        <v>0</v>
      </c>
      <c r="AC113" s="4">
        <v>0</v>
      </c>
    </row>
    <row r="114" spans="1:38" x14ac:dyDescent="0.25">
      <c r="A114" s="11" t="s">
        <v>547</v>
      </c>
      <c r="B114" s="1" t="s">
        <v>548</v>
      </c>
      <c r="C114" s="1" t="s">
        <v>512</v>
      </c>
      <c r="D114" s="1" t="s">
        <v>34</v>
      </c>
      <c r="E114" s="3">
        <v>11</v>
      </c>
      <c r="F114" s="1" t="s">
        <v>35</v>
      </c>
      <c r="G114" s="1" t="s">
        <v>474</v>
      </c>
      <c r="H114" s="4">
        <v>1260</v>
      </c>
      <c r="I114" s="1" t="s">
        <v>52</v>
      </c>
      <c r="K114" s="1" t="s">
        <v>53</v>
      </c>
      <c r="N114" s="1" t="s">
        <v>40</v>
      </c>
      <c r="O114" s="1" t="s">
        <v>451</v>
      </c>
      <c r="P114" s="3">
        <v>94</v>
      </c>
      <c r="R114" s="1" t="s">
        <v>549</v>
      </c>
      <c r="S114" s="1" t="s">
        <v>43</v>
      </c>
      <c r="V114" s="1" t="s">
        <v>45</v>
      </c>
      <c r="W114" s="1" t="s">
        <v>46</v>
      </c>
      <c r="X114" s="1" t="s">
        <v>548</v>
      </c>
      <c r="AB114" s="4">
        <v>1575</v>
      </c>
      <c r="AC114" s="4">
        <v>0</v>
      </c>
      <c r="AF114" s="1" t="s">
        <v>55</v>
      </c>
      <c r="AG114" s="10">
        <f t="shared" ref="AG114:AG119" si="42">DATEVALUE(A114)</f>
        <v>44624</v>
      </c>
      <c r="AH114" s="10">
        <f t="shared" ref="AH114:AH119" si="43">DATEVALUE(X114)</f>
        <v>44596</v>
      </c>
      <c r="AI114" s="10">
        <f t="shared" ref="AI114:AI119" si="44">+AH114+30</f>
        <v>44626</v>
      </c>
      <c r="AJ114" s="10">
        <f t="shared" ref="AJ114:AJ119" si="45">MAX(AG114,AI114)</f>
        <v>44626</v>
      </c>
      <c r="AK114" s="12">
        <f t="shared" ref="AK114:AK119" si="46">+O114-AJ114</f>
        <v>-6</v>
      </c>
      <c r="AL114" s="6">
        <f t="shared" ref="AL114:AL119" si="47">+AK114*H114</f>
        <v>-7560</v>
      </c>
    </row>
    <row r="115" spans="1:38" x14ac:dyDescent="0.25">
      <c r="A115" s="11" t="s">
        <v>473</v>
      </c>
      <c r="B115" s="1" t="s">
        <v>114</v>
      </c>
      <c r="C115" s="1" t="s">
        <v>512</v>
      </c>
      <c r="D115" s="1" t="s">
        <v>34</v>
      </c>
      <c r="E115" s="3">
        <v>12</v>
      </c>
      <c r="F115" s="1" t="s">
        <v>35</v>
      </c>
      <c r="G115" s="1" t="s">
        <v>550</v>
      </c>
      <c r="H115" s="4">
        <v>983.3</v>
      </c>
      <c r="I115" s="1" t="s">
        <v>551</v>
      </c>
      <c r="J115" s="1" t="s">
        <v>552</v>
      </c>
      <c r="K115" s="1" t="s">
        <v>39</v>
      </c>
      <c r="N115" s="1" t="s">
        <v>40</v>
      </c>
      <c r="O115" s="1" t="s">
        <v>451</v>
      </c>
      <c r="P115" s="3">
        <v>92</v>
      </c>
      <c r="R115" s="1" t="s">
        <v>553</v>
      </c>
      <c r="S115" s="1" t="s">
        <v>43</v>
      </c>
      <c r="T115" s="1" t="s">
        <v>554</v>
      </c>
      <c r="V115" s="1" t="s">
        <v>103</v>
      </c>
      <c r="W115" s="1" t="s">
        <v>104</v>
      </c>
      <c r="X115" s="1" t="s">
        <v>548</v>
      </c>
      <c r="AB115" s="4">
        <v>956.8</v>
      </c>
      <c r="AC115" s="4">
        <v>210.5</v>
      </c>
      <c r="AF115" s="1" t="s">
        <v>405</v>
      </c>
      <c r="AG115" s="10">
        <f t="shared" si="42"/>
        <v>44621</v>
      </c>
      <c r="AH115" s="10">
        <f t="shared" si="43"/>
        <v>44596</v>
      </c>
      <c r="AI115" s="10">
        <f t="shared" si="44"/>
        <v>44626</v>
      </c>
      <c r="AJ115" s="10">
        <f t="shared" si="45"/>
        <v>44626</v>
      </c>
      <c r="AK115" s="12">
        <f t="shared" si="46"/>
        <v>-6</v>
      </c>
      <c r="AL115" s="6">
        <f t="shared" si="47"/>
        <v>-5899.7999999999993</v>
      </c>
    </row>
    <row r="116" spans="1:38" x14ac:dyDescent="0.25">
      <c r="A116" s="11" t="s">
        <v>451</v>
      </c>
      <c r="B116" s="1" t="s">
        <v>48</v>
      </c>
      <c r="C116" s="1" t="s">
        <v>512</v>
      </c>
      <c r="D116" s="1" t="s">
        <v>34</v>
      </c>
      <c r="E116" s="3">
        <v>49</v>
      </c>
      <c r="F116" s="1" t="s">
        <v>59</v>
      </c>
      <c r="G116" s="1" t="s">
        <v>555</v>
      </c>
      <c r="H116" s="4">
        <v>54</v>
      </c>
      <c r="I116" s="1" t="s">
        <v>174</v>
      </c>
      <c r="J116" s="1" t="s">
        <v>175</v>
      </c>
      <c r="K116" s="1" t="s">
        <v>176</v>
      </c>
      <c r="L116" s="1" t="s">
        <v>177</v>
      </c>
      <c r="M116" s="1" t="s">
        <v>178</v>
      </c>
      <c r="N116" s="1" t="s">
        <v>40</v>
      </c>
      <c r="O116" s="1" t="s">
        <v>451</v>
      </c>
      <c r="P116" s="3">
        <v>93</v>
      </c>
      <c r="R116" s="1" t="s">
        <v>556</v>
      </c>
      <c r="S116" s="1" t="s">
        <v>43</v>
      </c>
      <c r="T116" s="1" t="s">
        <v>180</v>
      </c>
      <c r="V116" s="1" t="s">
        <v>45</v>
      </c>
      <c r="W116" s="1" t="s">
        <v>46</v>
      </c>
      <c r="X116" s="1" t="s">
        <v>355</v>
      </c>
      <c r="AB116" s="4">
        <v>54</v>
      </c>
      <c r="AC116" s="4">
        <v>11.88</v>
      </c>
      <c r="AF116" s="1" t="s">
        <v>182</v>
      </c>
      <c r="AG116" s="10">
        <f t="shared" si="42"/>
        <v>44620</v>
      </c>
      <c r="AH116" s="10">
        <f t="shared" si="43"/>
        <v>44594</v>
      </c>
      <c r="AI116" s="10">
        <f t="shared" si="44"/>
        <v>44624</v>
      </c>
      <c r="AJ116" s="10">
        <f t="shared" si="45"/>
        <v>44624</v>
      </c>
      <c r="AK116" s="12">
        <f t="shared" si="46"/>
        <v>-4</v>
      </c>
      <c r="AL116" s="6">
        <f t="shared" si="47"/>
        <v>-216</v>
      </c>
    </row>
    <row r="117" spans="1:38" x14ac:dyDescent="0.25">
      <c r="A117" s="11" t="s">
        <v>48</v>
      </c>
      <c r="B117" s="1" t="s">
        <v>557</v>
      </c>
      <c r="C117" s="1" t="s">
        <v>216</v>
      </c>
      <c r="D117" s="1" t="s">
        <v>34</v>
      </c>
      <c r="E117" s="3">
        <v>453</v>
      </c>
      <c r="F117" s="1" t="s">
        <v>59</v>
      </c>
      <c r="G117" s="1" t="s">
        <v>558</v>
      </c>
      <c r="H117" s="4">
        <v>2200.1</v>
      </c>
      <c r="I117" s="1" t="s">
        <v>559</v>
      </c>
      <c r="J117" s="1" t="s">
        <v>560</v>
      </c>
      <c r="K117" s="1" t="s">
        <v>561</v>
      </c>
      <c r="L117" s="1" t="s">
        <v>72</v>
      </c>
      <c r="M117" s="1" t="s">
        <v>562</v>
      </c>
      <c r="N117" s="1" t="s">
        <v>40</v>
      </c>
      <c r="O117" s="1" t="s">
        <v>451</v>
      </c>
      <c r="P117" s="3">
        <v>95</v>
      </c>
      <c r="R117" s="1" t="s">
        <v>563</v>
      </c>
      <c r="S117" s="1" t="s">
        <v>43</v>
      </c>
      <c r="T117" s="1" t="s">
        <v>564</v>
      </c>
      <c r="V117" s="1" t="s">
        <v>103</v>
      </c>
      <c r="W117" s="1" t="s">
        <v>104</v>
      </c>
      <c r="X117" s="1" t="s">
        <v>216</v>
      </c>
      <c r="AB117" s="4">
        <v>2200.1</v>
      </c>
      <c r="AC117" s="4">
        <v>484.02</v>
      </c>
      <c r="AF117" s="1" t="s">
        <v>565</v>
      </c>
      <c r="AG117" s="10">
        <f t="shared" si="42"/>
        <v>44592</v>
      </c>
      <c r="AH117" s="10">
        <f t="shared" si="43"/>
        <v>44517</v>
      </c>
      <c r="AI117" s="10">
        <f t="shared" si="44"/>
        <v>44547</v>
      </c>
      <c r="AJ117" s="10">
        <f t="shared" si="45"/>
        <v>44592</v>
      </c>
      <c r="AK117" s="12">
        <f t="shared" si="46"/>
        <v>28</v>
      </c>
      <c r="AL117" s="6">
        <f t="shared" si="47"/>
        <v>61602.799999999996</v>
      </c>
    </row>
    <row r="118" spans="1:38" x14ac:dyDescent="0.25">
      <c r="A118" s="11" t="s">
        <v>451</v>
      </c>
      <c r="B118" s="1" t="s">
        <v>161</v>
      </c>
      <c r="C118" s="1" t="s">
        <v>50</v>
      </c>
      <c r="D118" s="1" t="s">
        <v>34</v>
      </c>
      <c r="E118" s="3">
        <v>492</v>
      </c>
      <c r="F118" s="1" t="s">
        <v>59</v>
      </c>
      <c r="G118" s="1" t="s">
        <v>566</v>
      </c>
      <c r="H118" s="4">
        <v>222.92</v>
      </c>
      <c r="I118" s="1" t="s">
        <v>559</v>
      </c>
      <c r="J118" s="1" t="s">
        <v>560</v>
      </c>
      <c r="K118" s="1" t="s">
        <v>561</v>
      </c>
      <c r="L118" s="1" t="s">
        <v>72</v>
      </c>
      <c r="M118" s="1" t="s">
        <v>562</v>
      </c>
      <c r="N118" s="1" t="s">
        <v>40</v>
      </c>
      <c r="O118" s="1" t="s">
        <v>451</v>
      </c>
      <c r="P118" s="3">
        <v>95</v>
      </c>
      <c r="R118" s="1" t="s">
        <v>567</v>
      </c>
      <c r="S118" s="1" t="s">
        <v>43</v>
      </c>
      <c r="T118" s="1" t="s">
        <v>564</v>
      </c>
      <c r="V118" s="1" t="s">
        <v>76</v>
      </c>
      <c r="W118" s="1" t="s">
        <v>77</v>
      </c>
      <c r="X118" s="1" t="s">
        <v>170</v>
      </c>
      <c r="AB118" s="4">
        <v>222.92</v>
      </c>
      <c r="AC118" s="4">
        <v>49.04</v>
      </c>
      <c r="AF118" s="1" t="s">
        <v>565</v>
      </c>
      <c r="AG118" s="10">
        <f t="shared" si="42"/>
        <v>44620</v>
      </c>
      <c r="AH118" s="10">
        <f t="shared" si="43"/>
        <v>44545</v>
      </c>
      <c r="AI118" s="10">
        <f t="shared" si="44"/>
        <v>44575</v>
      </c>
      <c r="AJ118" s="10">
        <f t="shared" si="45"/>
        <v>44620</v>
      </c>
      <c r="AK118" s="12">
        <f t="shared" si="46"/>
        <v>0</v>
      </c>
      <c r="AL118" s="6">
        <f t="shared" si="47"/>
        <v>0</v>
      </c>
    </row>
    <row r="119" spans="1:38" x14ac:dyDescent="0.25">
      <c r="A119" s="11" t="s">
        <v>451</v>
      </c>
      <c r="B119" s="1" t="s">
        <v>161</v>
      </c>
      <c r="C119" s="1" t="s">
        <v>50</v>
      </c>
      <c r="D119" s="1" t="s">
        <v>34</v>
      </c>
      <c r="E119" s="3">
        <v>506</v>
      </c>
      <c r="F119" s="1" t="s">
        <v>59</v>
      </c>
      <c r="G119" s="1" t="s">
        <v>568</v>
      </c>
      <c r="H119" s="4">
        <v>894.61</v>
      </c>
      <c r="I119" s="1" t="s">
        <v>559</v>
      </c>
      <c r="J119" s="1" t="s">
        <v>560</v>
      </c>
      <c r="K119" s="1" t="s">
        <v>561</v>
      </c>
      <c r="L119" s="1" t="s">
        <v>72</v>
      </c>
      <c r="M119" s="1" t="s">
        <v>562</v>
      </c>
      <c r="N119" s="1" t="s">
        <v>40</v>
      </c>
      <c r="O119" s="1" t="s">
        <v>451</v>
      </c>
      <c r="P119" s="3">
        <v>95</v>
      </c>
      <c r="R119" s="1" t="s">
        <v>569</v>
      </c>
      <c r="S119" s="1" t="s">
        <v>43</v>
      </c>
      <c r="T119" s="1" t="s">
        <v>564</v>
      </c>
      <c r="V119" s="1" t="s">
        <v>45</v>
      </c>
      <c r="W119" s="1" t="s">
        <v>46</v>
      </c>
      <c r="X119" s="1" t="s">
        <v>183</v>
      </c>
      <c r="AB119" s="4">
        <v>894.61</v>
      </c>
      <c r="AC119" s="4">
        <v>196.81</v>
      </c>
      <c r="AF119" s="1" t="s">
        <v>565</v>
      </c>
      <c r="AG119" s="10">
        <f t="shared" si="42"/>
        <v>44620</v>
      </c>
      <c r="AH119" s="10">
        <f t="shared" si="43"/>
        <v>44546</v>
      </c>
      <c r="AI119" s="10">
        <f t="shared" si="44"/>
        <v>44576</v>
      </c>
      <c r="AJ119" s="10">
        <f t="shared" si="45"/>
        <v>44620</v>
      </c>
      <c r="AK119" s="12">
        <f t="shared" si="46"/>
        <v>0</v>
      </c>
      <c r="AL119" s="6">
        <f t="shared" si="47"/>
        <v>0</v>
      </c>
    </row>
    <row r="120" spans="1:38" hidden="1" x14ac:dyDescent="0.25">
      <c r="A120" s="1" t="s">
        <v>516</v>
      </c>
      <c r="B120" s="1" t="s">
        <v>516</v>
      </c>
      <c r="C120" s="1" t="s">
        <v>516</v>
      </c>
      <c r="D120" s="1" t="s">
        <v>118</v>
      </c>
      <c r="E120" s="3">
        <v>20047</v>
      </c>
      <c r="F120" s="1" t="s">
        <v>35</v>
      </c>
      <c r="G120" s="1" t="s">
        <v>118</v>
      </c>
      <c r="H120" s="4">
        <v>1551.55</v>
      </c>
      <c r="I120" s="1" t="s">
        <v>570</v>
      </c>
      <c r="K120" s="1" t="s">
        <v>571</v>
      </c>
      <c r="N120" s="1" t="s">
        <v>40</v>
      </c>
      <c r="O120" s="1" t="s">
        <v>451</v>
      </c>
      <c r="P120" s="3">
        <v>91</v>
      </c>
      <c r="R120" s="1" t="s">
        <v>572</v>
      </c>
      <c r="S120" s="1" t="s">
        <v>43</v>
      </c>
      <c r="X120" s="1" t="s">
        <v>424</v>
      </c>
      <c r="AB120" s="4">
        <v>0</v>
      </c>
      <c r="AC120" s="4">
        <v>0</v>
      </c>
    </row>
    <row r="121" spans="1:38" hidden="1" x14ac:dyDescent="0.25">
      <c r="A121" s="1" t="s">
        <v>573</v>
      </c>
      <c r="B121" s="1" t="s">
        <v>573</v>
      </c>
      <c r="C121" s="1" t="s">
        <v>573</v>
      </c>
      <c r="D121" s="1" t="s">
        <v>118</v>
      </c>
      <c r="E121" s="3">
        <v>20048</v>
      </c>
      <c r="F121" s="1" t="s">
        <v>35</v>
      </c>
      <c r="G121" s="1" t="s">
        <v>118</v>
      </c>
      <c r="H121" s="4">
        <v>452</v>
      </c>
      <c r="I121" s="1" t="s">
        <v>328</v>
      </c>
      <c r="J121" s="1" t="s">
        <v>329</v>
      </c>
      <c r="K121" s="1" t="s">
        <v>330</v>
      </c>
      <c r="N121" s="1" t="s">
        <v>331</v>
      </c>
      <c r="O121" s="1" t="s">
        <v>573</v>
      </c>
      <c r="P121" s="3">
        <v>96</v>
      </c>
      <c r="R121" s="1" t="s">
        <v>574</v>
      </c>
      <c r="S121" s="1" t="s">
        <v>43</v>
      </c>
      <c r="X121" s="1" t="s">
        <v>431</v>
      </c>
      <c r="Y121" s="1" t="s">
        <v>575</v>
      </c>
      <c r="AA121" s="1" t="s">
        <v>451</v>
      </c>
      <c r="AB121" s="4">
        <v>0</v>
      </c>
      <c r="AC121" s="4">
        <v>0</v>
      </c>
    </row>
    <row r="122" spans="1:38" x14ac:dyDescent="0.25">
      <c r="A122" s="11" t="s">
        <v>576</v>
      </c>
      <c r="B122" s="1" t="s">
        <v>466</v>
      </c>
      <c r="C122" s="1" t="s">
        <v>540</v>
      </c>
      <c r="D122" s="1" t="s">
        <v>34</v>
      </c>
      <c r="E122" s="3">
        <v>60</v>
      </c>
      <c r="F122" s="1" t="s">
        <v>59</v>
      </c>
      <c r="G122" s="1" t="s">
        <v>577</v>
      </c>
      <c r="H122" s="4">
        <v>5113.04</v>
      </c>
      <c r="I122" s="1" t="s">
        <v>578</v>
      </c>
      <c r="J122" s="1" t="s">
        <v>579</v>
      </c>
      <c r="K122" s="1" t="s">
        <v>580</v>
      </c>
      <c r="N122" s="1" t="s">
        <v>40</v>
      </c>
      <c r="O122" s="1" t="s">
        <v>581</v>
      </c>
      <c r="P122" s="3">
        <v>103</v>
      </c>
      <c r="R122" s="1" t="s">
        <v>582</v>
      </c>
      <c r="S122" s="1" t="s">
        <v>43</v>
      </c>
      <c r="T122" s="1" t="s">
        <v>583</v>
      </c>
      <c r="V122" s="1" t="s">
        <v>103</v>
      </c>
      <c r="W122" s="1" t="s">
        <v>104</v>
      </c>
      <c r="X122" s="1" t="s">
        <v>540</v>
      </c>
      <c r="AB122" s="4">
        <v>5113.04</v>
      </c>
      <c r="AC122" s="4">
        <v>1124.8699999999999</v>
      </c>
      <c r="AF122" s="1" t="s">
        <v>171</v>
      </c>
      <c r="AG122" s="10">
        <f t="shared" ref="AG122:AG123" si="48">DATEVALUE(A122)</f>
        <v>44627</v>
      </c>
      <c r="AH122" s="10">
        <f t="shared" ref="AH122:AH123" si="49">DATEVALUE(X122)</f>
        <v>44616</v>
      </c>
      <c r="AI122" s="10">
        <f t="shared" ref="AI122:AI123" si="50">+AH122+30</f>
        <v>44646</v>
      </c>
      <c r="AJ122" s="10">
        <f t="shared" ref="AJ122:AJ123" si="51">MAX(AG122,AI122)</f>
        <v>44646</v>
      </c>
      <c r="AK122" s="12">
        <f>+O122-AJ122</f>
        <v>-23</v>
      </c>
      <c r="AL122" s="6">
        <f>+AK122*H122</f>
        <v>-117599.92</v>
      </c>
    </row>
    <row r="123" spans="1:38" x14ac:dyDescent="0.25">
      <c r="A123" s="11" t="s">
        <v>584</v>
      </c>
      <c r="B123" s="1" t="s">
        <v>232</v>
      </c>
      <c r="C123" s="1" t="s">
        <v>50</v>
      </c>
      <c r="D123" s="1" t="s">
        <v>34</v>
      </c>
      <c r="E123" s="3">
        <v>505</v>
      </c>
      <c r="F123" s="1" t="s">
        <v>59</v>
      </c>
      <c r="G123" s="1" t="s">
        <v>585</v>
      </c>
      <c r="H123" s="4">
        <v>394.48</v>
      </c>
      <c r="I123" s="1" t="s">
        <v>99</v>
      </c>
      <c r="J123" s="1" t="s">
        <v>100</v>
      </c>
      <c r="K123" s="1" t="s">
        <v>53</v>
      </c>
      <c r="N123" s="1" t="s">
        <v>40</v>
      </c>
      <c r="O123" s="1" t="s">
        <v>581</v>
      </c>
      <c r="P123" s="3">
        <v>97</v>
      </c>
      <c r="R123" s="1" t="s">
        <v>586</v>
      </c>
      <c r="S123" s="1" t="s">
        <v>43</v>
      </c>
      <c r="T123" s="1" t="s">
        <v>102</v>
      </c>
      <c r="V123" s="1" t="s">
        <v>103</v>
      </c>
      <c r="W123" s="1" t="s">
        <v>104</v>
      </c>
      <c r="X123" s="1" t="s">
        <v>183</v>
      </c>
      <c r="AB123" s="4">
        <v>394.48</v>
      </c>
      <c r="AC123" s="4">
        <v>39.450000000000003</v>
      </c>
      <c r="AF123" s="1" t="s">
        <v>105</v>
      </c>
      <c r="AG123" s="10">
        <f t="shared" si="48"/>
        <v>44631</v>
      </c>
      <c r="AH123" s="10">
        <f t="shared" si="49"/>
        <v>44546</v>
      </c>
      <c r="AI123" s="10">
        <f t="shared" si="50"/>
        <v>44576</v>
      </c>
      <c r="AJ123" s="10">
        <f t="shared" si="51"/>
        <v>44631</v>
      </c>
      <c r="AK123" s="12">
        <f>+O123-AJ123</f>
        <v>-8</v>
      </c>
      <c r="AL123" s="6">
        <f>+AK123*H123</f>
        <v>-3155.84</v>
      </c>
    </row>
    <row r="124" spans="1:38" hidden="1" x14ac:dyDescent="0.25">
      <c r="A124" s="1" t="s">
        <v>573</v>
      </c>
      <c r="B124" s="1" t="s">
        <v>573</v>
      </c>
      <c r="C124" s="1" t="s">
        <v>573</v>
      </c>
      <c r="D124" s="1" t="s">
        <v>118</v>
      </c>
      <c r="E124" s="3">
        <v>20049</v>
      </c>
      <c r="F124" s="1" t="s">
        <v>35</v>
      </c>
      <c r="G124" s="1" t="s">
        <v>118</v>
      </c>
      <c r="H124" s="4">
        <v>84.07</v>
      </c>
      <c r="I124" s="1" t="s">
        <v>119</v>
      </c>
      <c r="K124" s="1" t="s">
        <v>120</v>
      </c>
      <c r="N124" s="1" t="s">
        <v>40</v>
      </c>
      <c r="O124" s="1" t="s">
        <v>581</v>
      </c>
      <c r="P124" s="3">
        <v>98</v>
      </c>
      <c r="R124" s="1" t="s">
        <v>587</v>
      </c>
      <c r="S124" s="1" t="s">
        <v>43</v>
      </c>
      <c r="X124" s="1" t="s">
        <v>436</v>
      </c>
      <c r="AB124" s="4">
        <v>0</v>
      </c>
      <c r="AC124" s="4">
        <v>0</v>
      </c>
    </row>
    <row r="125" spans="1:38" hidden="1" x14ac:dyDescent="0.25">
      <c r="A125" s="1" t="s">
        <v>573</v>
      </c>
      <c r="B125" s="1" t="s">
        <v>573</v>
      </c>
      <c r="C125" s="1" t="s">
        <v>573</v>
      </c>
      <c r="D125" s="1" t="s">
        <v>118</v>
      </c>
      <c r="E125" s="3">
        <v>20050</v>
      </c>
      <c r="F125" s="1" t="s">
        <v>35</v>
      </c>
      <c r="G125" s="1" t="s">
        <v>118</v>
      </c>
      <c r="H125" s="4">
        <v>22.31</v>
      </c>
      <c r="I125" s="1" t="s">
        <v>122</v>
      </c>
      <c r="K125" s="1" t="s">
        <v>120</v>
      </c>
      <c r="N125" s="1" t="s">
        <v>40</v>
      </c>
      <c r="O125" s="1" t="s">
        <v>581</v>
      </c>
      <c r="P125" s="3">
        <v>99</v>
      </c>
      <c r="R125" s="1" t="s">
        <v>588</v>
      </c>
      <c r="S125" s="1" t="s">
        <v>43</v>
      </c>
      <c r="X125" s="1" t="s">
        <v>436</v>
      </c>
      <c r="AB125" s="4">
        <v>0</v>
      </c>
      <c r="AC125" s="4">
        <v>0</v>
      </c>
    </row>
    <row r="126" spans="1:38" hidden="1" x14ac:dyDescent="0.25">
      <c r="A126" s="1" t="s">
        <v>573</v>
      </c>
      <c r="B126" s="1" t="s">
        <v>573</v>
      </c>
      <c r="C126" s="1" t="s">
        <v>573</v>
      </c>
      <c r="D126" s="1" t="s">
        <v>118</v>
      </c>
      <c r="E126" s="3">
        <v>20051</v>
      </c>
      <c r="F126" s="1" t="s">
        <v>35</v>
      </c>
      <c r="G126" s="1" t="s">
        <v>118</v>
      </c>
      <c r="H126" s="4">
        <v>30.52</v>
      </c>
      <c r="I126" s="1" t="s">
        <v>125</v>
      </c>
      <c r="K126" s="1" t="s">
        <v>126</v>
      </c>
      <c r="N126" s="1" t="s">
        <v>40</v>
      </c>
      <c r="O126" s="1" t="s">
        <v>581</v>
      </c>
      <c r="P126" s="3">
        <v>100</v>
      </c>
      <c r="R126" s="1" t="s">
        <v>589</v>
      </c>
      <c r="S126" s="1" t="s">
        <v>43</v>
      </c>
      <c r="X126" s="1" t="s">
        <v>436</v>
      </c>
      <c r="AB126" s="4">
        <v>0</v>
      </c>
      <c r="AC126" s="4">
        <v>0</v>
      </c>
    </row>
    <row r="127" spans="1:38" hidden="1" x14ac:dyDescent="0.25">
      <c r="A127" s="1" t="s">
        <v>573</v>
      </c>
      <c r="B127" s="1" t="s">
        <v>573</v>
      </c>
      <c r="C127" s="1" t="s">
        <v>573</v>
      </c>
      <c r="D127" s="1" t="s">
        <v>118</v>
      </c>
      <c r="E127" s="3">
        <v>20052</v>
      </c>
      <c r="F127" s="1" t="s">
        <v>35</v>
      </c>
      <c r="G127" s="1" t="s">
        <v>118</v>
      </c>
      <c r="H127" s="4">
        <v>9</v>
      </c>
      <c r="I127" s="1" t="s">
        <v>128</v>
      </c>
      <c r="K127" s="1" t="s">
        <v>129</v>
      </c>
      <c r="N127" s="1" t="s">
        <v>40</v>
      </c>
      <c r="O127" s="1" t="s">
        <v>581</v>
      </c>
      <c r="P127" s="3">
        <v>101</v>
      </c>
      <c r="R127" s="1" t="s">
        <v>589</v>
      </c>
      <c r="S127" s="1" t="s">
        <v>43</v>
      </c>
      <c r="X127" s="1" t="s">
        <v>278</v>
      </c>
      <c r="AB127" s="4">
        <v>0</v>
      </c>
      <c r="AC127" s="4">
        <v>0</v>
      </c>
    </row>
    <row r="128" spans="1:38" hidden="1" x14ac:dyDescent="0.25">
      <c r="A128" s="1" t="s">
        <v>573</v>
      </c>
      <c r="B128" s="1" t="s">
        <v>573</v>
      </c>
      <c r="C128" s="1" t="s">
        <v>573</v>
      </c>
      <c r="D128" s="1" t="s">
        <v>118</v>
      </c>
      <c r="E128" s="3">
        <v>20053</v>
      </c>
      <c r="F128" s="1" t="s">
        <v>35</v>
      </c>
      <c r="G128" s="1" t="s">
        <v>118</v>
      </c>
      <c r="H128" s="4">
        <v>260.58</v>
      </c>
      <c r="I128" s="1" t="s">
        <v>130</v>
      </c>
      <c r="K128" s="1" t="s">
        <v>129</v>
      </c>
      <c r="L128" s="1" t="s">
        <v>131</v>
      </c>
      <c r="M128" s="1" t="s">
        <v>132</v>
      </c>
      <c r="N128" s="1" t="s">
        <v>40</v>
      </c>
      <c r="O128" s="1" t="s">
        <v>581</v>
      </c>
      <c r="P128" s="3">
        <v>102</v>
      </c>
      <c r="R128" s="1" t="s">
        <v>590</v>
      </c>
      <c r="S128" s="1" t="s">
        <v>43</v>
      </c>
      <c r="X128" s="1" t="s">
        <v>591</v>
      </c>
      <c r="AB128" s="4">
        <v>0</v>
      </c>
      <c r="AC128" s="4">
        <v>0</v>
      </c>
    </row>
    <row r="129" spans="1:38" x14ac:dyDescent="0.25">
      <c r="A129" s="11" t="s">
        <v>547</v>
      </c>
      <c r="B129" s="1" t="s">
        <v>548</v>
      </c>
      <c r="C129" s="1" t="s">
        <v>512</v>
      </c>
      <c r="D129" s="1" t="s">
        <v>34</v>
      </c>
      <c r="E129" s="3">
        <v>13</v>
      </c>
      <c r="F129" s="1" t="s">
        <v>35</v>
      </c>
      <c r="G129" s="1" t="s">
        <v>592</v>
      </c>
      <c r="H129" s="4">
        <v>2012.63</v>
      </c>
      <c r="I129" s="1" t="s">
        <v>284</v>
      </c>
      <c r="J129" s="1" t="s">
        <v>285</v>
      </c>
      <c r="K129" s="1" t="s">
        <v>286</v>
      </c>
      <c r="N129" s="1" t="s">
        <v>40</v>
      </c>
      <c r="O129" s="1" t="s">
        <v>593</v>
      </c>
      <c r="P129" s="3">
        <v>116</v>
      </c>
      <c r="R129" s="1" t="s">
        <v>476</v>
      </c>
      <c r="S129" s="1" t="s">
        <v>43</v>
      </c>
      <c r="V129" s="1" t="s">
        <v>45</v>
      </c>
      <c r="W129" s="1" t="s">
        <v>46</v>
      </c>
      <c r="X129" s="1" t="s">
        <v>231</v>
      </c>
      <c r="AB129" s="4">
        <v>2012.63</v>
      </c>
      <c r="AC129" s="4">
        <v>0</v>
      </c>
      <c r="AF129" s="1" t="s">
        <v>55</v>
      </c>
      <c r="AG129" s="10">
        <f t="shared" ref="AG129:AG148" si="52">DATEVALUE(A129)</f>
        <v>44624</v>
      </c>
      <c r="AH129" s="10">
        <f t="shared" ref="AH129:AH148" si="53">DATEVALUE(X129)</f>
        <v>44601</v>
      </c>
      <c r="AI129" s="10">
        <f t="shared" ref="AI129:AI148" si="54">+AH129+30</f>
        <v>44631</v>
      </c>
      <c r="AJ129" s="10">
        <f t="shared" ref="AJ129:AJ148" si="55">MAX(AG129,AI129)</f>
        <v>44631</v>
      </c>
      <c r="AK129" s="12">
        <f t="shared" ref="AK129:AK148" si="56">+O129-AJ129</f>
        <v>-3</v>
      </c>
      <c r="AL129" s="6">
        <f t="shared" ref="AL129:AL148" si="57">+AK129*H129</f>
        <v>-6037.89</v>
      </c>
    </row>
    <row r="130" spans="1:38" x14ac:dyDescent="0.25">
      <c r="A130" s="11" t="s">
        <v>495</v>
      </c>
      <c r="B130" s="1" t="s">
        <v>163</v>
      </c>
      <c r="C130" s="1" t="s">
        <v>48</v>
      </c>
      <c r="D130" s="1" t="s">
        <v>34</v>
      </c>
      <c r="E130" s="3">
        <v>43</v>
      </c>
      <c r="F130" s="1" t="s">
        <v>59</v>
      </c>
      <c r="G130" s="1" t="s">
        <v>594</v>
      </c>
      <c r="H130" s="4">
        <v>75.16</v>
      </c>
      <c r="I130" s="1" t="s">
        <v>537</v>
      </c>
      <c r="J130" s="1" t="s">
        <v>100</v>
      </c>
      <c r="K130" s="1" t="s">
        <v>538</v>
      </c>
      <c r="N130" s="1" t="s">
        <v>40</v>
      </c>
      <c r="O130" s="1" t="s">
        <v>593</v>
      </c>
      <c r="P130" s="3">
        <v>115</v>
      </c>
      <c r="R130" s="1" t="s">
        <v>595</v>
      </c>
      <c r="S130" s="1" t="s">
        <v>43</v>
      </c>
      <c r="T130" s="1" t="s">
        <v>542</v>
      </c>
      <c r="V130" s="1" t="s">
        <v>103</v>
      </c>
      <c r="W130" s="1" t="s">
        <v>104</v>
      </c>
      <c r="X130" s="1" t="s">
        <v>334</v>
      </c>
      <c r="AB130" s="4">
        <v>75.16</v>
      </c>
      <c r="AC130" s="4">
        <v>3.76</v>
      </c>
      <c r="AF130" s="1" t="s">
        <v>544</v>
      </c>
      <c r="AG130" s="10">
        <f t="shared" si="52"/>
        <v>44645</v>
      </c>
      <c r="AH130" s="10">
        <f t="shared" si="53"/>
        <v>44586</v>
      </c>
      <c r="AI130" s="10">
        <f t="shared" si="54"/>
        <v>44616</v>
      </c>
      <c r="AJ130" s="10">
        <f t="shared" si="55"/>
        <v>44645</v>
      </c>
      <c r="AK130" s="12">
        <f t="shared" si="56"/>
        <v>-17</v>
      </c>
      <c r="AL130" s="6">
        <f t="shared" si="57"/>
        <v>-1277.72</v>
      </c>
    </row>
    <row r="131" spans="1:38" x14ac:dyDescent="0.25">
      <c r="A131" s="11" t="s">
        <v>451</v>
      </c>
      <c r="B131" s="1" t="s">
        <v>48</v>
      </c>
      <c r="C131" s="1" t="s">
        <v>512</v>
      </c>
      <c r="D131" s="1" t="s">
        <v>34</v>
      </c>
      <c r="E131" s="3">
        <v>55</v>
      </c>
      <c r="F131" s="1" t="s">
        <v>59</v>
      </c>
      <c r="G131" s="1" t="s">
        <v>596</v>
      </c>
      <c r="H131" s="4">
        <v>242</v>
      </c>
      <c r="I131" s="1" t="s">
        <v>302</v>
      </c>
      <c r="J131" s="1" t="s">
        <v>303</v>
      </c>
      <c r="K131" s="1" t="s">
        <v>304</v>
      </c>
      <c r="L131" s="1" t="s">
        <v>200</v>
      </c>
      <c r="M131" s="1" t="s">
        <v>305</v>
      </c>
      <c r="N131" s="1" t="s">
        <v>40</v>
      </c>
      <c r="O131" s="1" t="s">
        <v>593</v>
      </c>
      <c r="P131" s="3">
        <v>112</v>
      </c>
      <c r="R131" s="1" t="s">
        <v>597</v>
      </c>
      <c r="S131" s="1" t="s">
        <v>43</v>
      </c>
      <c r="T131" s="1" t="s">
        <v>307</v>
      </c>
      <c r="V131" s="1" t="s">
        <v>45</v>
      </c>
      <c r="W131" s="1" t="s">
        <v>46</v>
      </c>
      <c r="X131" s="1" t="s">
        <v>231</v>
      </c>
      <c r="AB131" s="4">
        <v>242</v>
      </c>
      <c r="AC131" s="4">
        <v>9.68</v>
      </c>
      <c r="AF131" s="1" t="s">
        <v>309</v>
      </c>
      <c r="AG131" s="10">
        <f t="shared" si="52"/>
        <v>44620</v>
      </c>
      <c r="AH131" s="10">
        <f t="shared" si="53"/>
        <v>44601</v>
      </c>
      <c r="AI131" s="10">
        <f t="shared" si="54"/>
        <v>44631</v>
      </c>
      <c r="AJ131" s="10">
        <f t="shared" si="55"/>
        <v>44631</v>
      </c>
      <c r="AK131" s="12">
        <f t="shared" si="56"/>
        <v>-3</v>
      </c>
      <c r="AL131" s="6">
        <f t="shared" si="57"/>
        <v>-726</v>
      </c>
    </row>
    <row r="132" spans="1:38" x14ac:dyDescent="0.25">
      <c r="A132" s="11" t="s">
        <v>598</v>
      </c>
      <c r="B132" s="1" t="s">
        <v>247</v>
      </c>
      <c r="C132" s="1" t="s">
        <v>50</v>
      </c>
      <c r="D132" s="1" t="s">
        <v>34</v>
      </c>
      <c r="E132" s="3">
        <v>513</v>
      </c>
      <c r="F132" s="1" t="s">
        <v>59</v>
      </c>
      <c r="G132" s="1" t="s">
        <v>599</v>
      </c>
      <c r="H132" s="4">
        <v>23.52</v>
      </c>
      <c r="I132" s="1" t="s">
        <v>99</v>
      </c>
      <c r="J132" s="1" t="s">
        <v>100</v>
      </c>
      <c r="K132" s="1" t="s">
        <v>53</v>
      </c>
      <c r="N132" s="1" t="s">
        <v>40</v>
      </c>
      <c r="O132" s="1" t="s">
        <v>593</v>
      </c>
      <c r="P132" s="3">
        <v>113</v>
      </c>
      <c r="R132" s="1" t="s">
        <v>600</v>
      </c>
      <c r="S132" s="1" t="s">
        <v>43</v>
      </c>
      <c r="T132" s="1" t="s">
        <v>102</v>
      </c>
      <c r="V132" s="1" t="s">
        <v>103</v>
      </c>
      <c r="W132" s="1" t="s">
        <v>104</v>
      </c>
      <c r="X132" s="1" t="s">
        <v>348</v>
      </c>
      <c r="AB132" s="4">
        <v>23.52</v>
      </c>
      <c r="AC132" s="4">
        <v>2.35</v>
      </c>
      <c r="AF132" s="1" t="s">
        <v>105</v>
      </c>
      <c r="AG132" s="10">
        <f t="shared" si="52"/>
        <v>44642</v>
      </c>
      <c r="AH132" s="10">
        <f t="shared" si="53"/>
        <v>44554</v>
      </c>
      <c r="AI132" s="10">
        <f t="shared" si="54"/>
        <v>44584</v>
      </c>
      <c r="AJ132" s="10">
        <f t="shared" si="55"/>
        <v>44642</v>
      </c>
      <c r="AK132" s="12">
        <f t="shared" si="56"/>
        <v>-14</v>
      </c>
      <c r="AL132" s="6">
        <f t="shared" si="57"/>
        <v>-329.28</v>
      </c>
    </row>
    <row r="133" spans="1:38" x14ac:dyDescent="0.25">
      <c r="A133" s="11" t="s">
        <v>598</v>
      </c>
      <c r="B133" s="1" t="s">
        <v>247</v>
      </c>
      <c r="C133" s="1" t="s">
        <v>50</v>
      </c>
      <c r="D133" s="1" t="s">
        <v>34</v>
      </c>
      <c r="E133" s="3">
        <v>514</v>
      </c>
      <c r="F133" s="1" t="s">
        <v>59</v>
      </c>
      <c r="G133" s="1" t="s">
        <v>601</v>
      </c>
      <c r="H133" s="4">
        <v>5.84</v>
      </c>
      <c r="I133" s="1" t="s">
        <v>99</v>
      </c>
      <c r="J133" s="1" t="s">
        <v>100</v>
      </c>
      <c r="K133" s="1" t="s">
        <v>53</v>
      </c>
      <c r="N133" s="1" t="s">
        <v>40</v>
      </c>
      <c r="O133" s="1" t="s">
        <v>593</v>
      </c>
      <c r="P133" s="3">
        <v>114</v>
      </c>
      <c r="R133" s="1" t="s">
        <v>602</v>
      </c>
      <c r="S133" s="1" t="s">
        <v>43</v>
      </c>
      <c r="T133" s="1" t="s">
        <v>102</v>
      </c>
      <c r="V133" s="1" t="s">
        <v>103</v>
      </c>
      <c r="W133" s="1" t="s">
        <v>104</v>
      </c>
      <c r="X133" s="1" t="s">
        <v>348</v>
      </c>
      <c r="AB133" s="4">
        <v>5.84</v>
      </c>
      <c r="AC133" s="4">
        <v>0.57999999999999996</v>
      </c>
      <c r="AF133" s="1" t="s">
        <v>105</v>
      </c>
      <c r="AG133" s="10">
        <f t="shared" si="52"/>
        <v>44642</v>
      </c>
      <c r="AH133" s="10">
        <f t="shared" si="53"/>
        <v>44554</v>
      </c>
      <c r="AI133" s="10">
        <f t="shared" si="54"/>
        <v>44584</v>
      </c>
      <c r="AJ133" s="10">
        <f t="shared" si="55"/>
        <v>44642</v>
      </c>
      <c r="AK133" s="12">
        <f t="shared" si="56"/>
        <v>-14</v>
      </c>
      <c r="AL133" s="6">
        <f t="shared" si="57"/>
        <v>-81.759999999999991</v>
      </c>
    </row>
    <row r="134" spans="1:38" x14ac:dyDescent="0.25">
      <c r="A134" s="11" t="s">
        <v>431</v>
      </c>
      <c r="B134" s="1" t="s">
        <v>158</v>
      </c>
      <c r="C134" s="1" t="s">
        <v>48</v>
      </c>
      <c r="D134" s="1" t="s">
        <v>34</v>
      </c>
      <c r="E134" s="3">
        <v>27</v>
      </c>
      <c r="F134" s="1" t="s">
        <v>59</v>
      </c>
      <c r="G134" s="1" t="s">
        <v>603</v>
      </c>
      <c r="H134" s="4">
        <v>7178.53</v>
      </c>
      <c r="I134" s="1" t="s">
        <v>604</v>
      </c>
      <c r="J134" s="1" t="s">
        <v>605</v>
      </c>
      <c r="K134" s="1" t="s">
        <v>53</v>
      </c>
      <c r="L134" s="1" t="s">
        <v>200</v>
      </c>
      <c r="M134" s="1" t="s">
        <v>606</v>
      </c>
      <c r="N134" s="1" t="s">
        <v>40</v>
      </c>
      <c r="O134" s="1" t="s">
        <v>607</v>
      </c>
      <c r="P134" s="3">
        <v>117</v>
      </c>
      <c r="R134" s="1" t="s">
        <v>608</v>
      </c>
      <c r="S134" s="1" t="s">
        <v>43</v>
      </c>
      <c r="T134" s="1" t="s">
        <v>609</v>
      </c>
      <c r="V134" s="1" t="s">
        <v>103</v>
      </c>
      <c r="W134" s="1" t="s">
        <v>104</v>
      </c>
      <c r="X134" s="1" t="s">
        <v>278</v>
      </c>
      <c r="AB134" s="4">
        <v>7178.53</v>
      </c>
      <c r="AC134" s="4">
        <v>1579.28</v>
      </c>
      <c r="AF134" s="1" t="s">
        <v>610</v>
      </c>
      <c r="AG134" s="10">
        <f t="shared" si="52"/>
        <v>44604</v>
      </c>
      <c r="AH134" s="10">
        <f t="shared" si="53"/>
        <v>44580</v>
      </c>
      <c r="AI134" s="10">
        <f t="shared" si="54"/>
        <v>44610</v>
      </c>
      <c r="AJ134" s="10">
        <f t="shared" si="55"/>
        <v>44610</v>
      </c>
      <c r="AK134" s="12">
        <f t="shared" si="56"/>
        <v>20</v>
      </c>
      <c r="AL134" s="6">
        <f t="shared" si="57"/>
        <v>143570.6</v>
      </c>
    </row>
    <row r="135" spans="1:38" x14ac:dyDescent="0.25">
      <c r="A135" s="11" t="s">
        <v>431</v>
      </c>
      <c r="B135" s="1" t="s">
        <v>158</v>
      </c>
      <c r="C135" s="1" t="s">
        <v>48</v>
      </c>
      <c r="D135" s="1" t="s">
        <v>34</v>
      </c>
      <c r="E135" s="3">
        <v>28</v>
      </c>
      <c r="F135" s="1" t="s">
        <v>59</v>
      </c>
      <c r="G135" s="1" t="s">
        <v>611</v>
      </c>
      <c r="H135" s="4">
        <v>329.06</v>
      </c>
      <c r="I135" s="1" t="s">
        <v>604</v>
      </c>
      <c r="J135" s="1" t="s">
        <v>605</v>
      </c>
      <c r="K135" s="1" t="s">
        <v>53</v>
      </c>
      <c r="L135" s="1" t="s">
        <v>200</v>
      </c>
      <c r="M135" s="1" t="s">
        <v>606</v>
      </c>
      <c r="N135" s="1" t="s">
        <v>40</v>
      </c>
      <c r="O135" s="1" t="s">
        <v>607</v>
      </c>
      <c r="P135" s="3">
        <v>117</v>
      </c>
      <c r="R135" s="1" t="s">
        <v>612</v>
      </c>
      <c r="S135" s="1" t="s">
        <v>43</v>
      </c>
      <c r="T135" s="1" t="s">
        <v>609</v>
      </c>
      <c r="V135" s="1" t="s">
        <v>103</v>
      </c>
      <c r="W135" s="1" t="s">
        <v>104</v>
      </c>
      <c r="X135" s="1" t="s">
        <v>278</v>
      </c>
      <c r="AB135" s="4">
        <v>329.06</v>
      </c>
      <c r="AC135" s="4">
        <v>72.39</v>
      </c>
      <c r="AF135" s="1" t="s">
        <v>610</v>
      </c>
      <c r="AG135" s="10">
        <f t="shared" si="52"/>
        <v>44604</v>
      </c>
      <c r="AH135" s="10">
        <f t="shared" si="53"/>
        <v>44580</v>
      </c>
      <c r="AI135" s="10">
        <f t="shared" si="54"/>
        <v>44610</v>
      </c>
      <c r="AJ135" s="10">
        <f t="shared" si="55"/>
        <v>44610</v>
      </c>
      <c r="AK135" s="12">
        <f t="shared" si="56"/>
        <v>20</v>
      </c>
      <c r="AL135" s="6">
        <f t="shared" si="57"/>
        <v>6581.2</v>
      </c>
    </row>
    <row r="136" spans="1:38" x14ac:dyDescent="0.25">
      <c r="A136" s="11" t="s">
        <v>431</v>
      </c>
      <c r="B136" s="1" t="s">
        <v>158</v>
      </c>
      <c r="C136" s="1" t="s">
        <v>48</v>
      </c>
      <c r="D136" s="1" t="s">
        <v>34</v>
      </c>
      <c r="E136" s="3">
        <v>29</v>
      </c>
      <c r="F136" s="1" t="s">
        <v>59</v>
      </c>
      <c r="G136" s="1" t="s">
        <v>613</v>
      </c>
      <c r="H136" s="4">
        <v>127.5</v>
      </c>
      <c r="I136" s="1" t="s">
        <v>604</v>
      </c>
      <c r="J136" s="1" t="s">
        <v>605</v>
      </c>
      <c r="K136" s="1" t="s">
        <v>53</v>
      </c>
      <c r="L136" s="1" t="s">
        <v>200</v>
      </c>
      <c r="M136" s="1" t="s">
        <v>606</v>
      </c>
      <c r="N136" s="1" t="s">
        <v>40</v>
      </c>
      <c r="O136" s="1" t="s">
        <v>607</v>
      </c>
      <c r="P136" s="3">
        <v>117</v>
      </c>
      <c r="R136" s="1" t="s">
        <v>614</v>
      </c>
      <c r="S136" s="1" t="s">
        <v>43</v>
      </c>
      <c r="T136" s="1" t="s">
        <v>609</v>
      </c>
      <c r="V136" s="1" t="s">
        <v>76</v>
      </c>
      <c r="W136" s="1" t="s">
        <v>77</v>
      </c>
      <c r="X136" s="1" t="s">
        <v>278</v>
      </c>
      <c r="AB136" s="4">
        <v>127.5</v>
      </c>
      <c r="AC136" s="4">
        <v>28.05</v>
      </c>
      <c r="AF136" s="1" t="s">
        <v>610</v>
      </c>
      <c r="AG136" s="10">
        <f t="shared" si="52"/>
        <v>44604</v>
      </c>
      <c r="AH136" s="10">
        <f t="shared" si="53"/>
        <v>44580</v>
      </c>
      <c r="AI136" s="10">
        <f t="shared" si="54"/>
        <v>44610</v>
      </c>
      <c r="AJ136" s="10">
        <f t="shared" si="55"/>
        <v>44610</v>
      </c>
      <c r="AK136" s="12">
        <f t="shared" si="56"/>
        <v>20</v>
      </c>
      <c r="AL136" s="6">
        <f t="shared" si="57"/>
        <v>2550</v>
      </c>
    </row>
    <row r="137" spans="1:38" x14ac:dyDescent="0.25">
      <c r="A137" s="11" t="s">
        <v>431</v>
      </c>
      <c r="B137" s="1" t="s">
        <v>158</v>
      </c>
      <c r="C137" s="1" t="s">
        <v>48</v>
      </c>
      <c r="D137" s="1" t="s">
        <v>34</v>
      </c>
      <c r="E137" s="3">
        <v>30</v>
      </c>
      <c r="F137" s="1" t="s">
        <v>59</v>
      </c>
      <c r="G137" s="1" t="s">
        <v>615</v>
      </c>
      <c r="H137" s="4">
        <v>25.5</v>
      </c>
      <c r="I137" s="1" t="s">
        <v>604</v>
      </c>
      <c r="J137" s="1" t="s">
        <v>605</v>
      </c>
      <c r="K137" s="1" t="s">
        <v>53</v>
      </c>
      <c r="L137" s="1" t="s">
        <v>200</v>
      </c>
      <c r="M137" s="1" t="s">
        <v>606</v>
      </c>
      <c r="N137" s="1" t="s">
        <v>40</v>
      </c>
      <c r="O137" s="1" t="s">
        <v>607</v>
      </c>
      <c r="P137" s="3">
        <v>117</v>
      </c>
      <c r="R137" s="1" t="s">
        <v>616</v>
      </c>
      <c r="S137" s="1" t="s">
        <v>43</v>
      </c>
      <c r="T137" s="1" t="s">
        <v>609</v>
      </c>
      <c r="V137" s="1" t="s">
        <v>76</v>
      </c>
      <c r="W137" s="1" t="s">
        <v>77</v>
      </c>
      <c r="X137" s="1" t="s">
        <v>278</v>
      </c>
      <c r="AB137" s="4">
        <v>25.5</v>
      </c>
      <c r="AC137" s="4">
        <v>5.61</v>
      </c>
      <c r="AF137" s="1" t="s">
        <v>610</v>
      </c>
      <c r="AG137" s="10">
        <f t="shared" si="52"/>
        <v>44604</v>
      </c>
      <c r="AH137" s="10">
        <f t="shared" si="53"/>
        <v>44580</v>
      </c>
      <c r="AI137" s="10">
        <f t="shared" si="54"/>
        <v>44610</v>
      </c>
      <c r="AJ137" s="10">
        <f t="shared" si="55"/>
        <v>44610</v>
      </c>
      <c r="AK137" s="12">
        <f t="shared" si="56"/>
        <v>20</v>
      </c>
      <c r="AL137" s="6">
        <f t="shared" si="57"/>
        <v>510</v>
      </c>
    </row>
    <row r="138" spans="1:38" x14ac:dyDescent="0.25">
      <c r="A138" s="11" t="s">
        <v>80</v>
      </c>
      <c r="B138" s="1" t="s">
        <v>172</v>
      </c>
      <c r="C138" s="1" t="s">
        <v>50</v>
      </c>
      <c r="D138" s="1" t="s">
        <v>34</v>
      </c>
      <c r="E138" s="3">
        <v>493</v>
      </c>
      <c r="F138" s="1" t="s">
        <v>59</v>
      </c>
      <c r="G138" s="1" t="s">
        <v>617</v>
      </c>
      <c r="H138" s="4">
        <v>7178.53</v>
      </c>
      <c r="I138" s="1" t="s">
        <v>604</v>
      </c>
      <c r="J138" s="1" t="s">
        <v>605</v>
      </c>
      <c r="K138" s="1" t="s">
        <v>53</v>
      </c>
      <c r="L138" s="1" t="s">
        <v>200</v>
      </c>
      <c r="M138" s="1" t="s">
        <v>606</v>
      </c>
      <c r="N138" s="1" t="s">
        <v>40</v>
      </c>
      <c r="O138" s="1" t="s">
        <v>607</v>
      </c>
      <c r="P138" s="3">
        <v>117</v>
      </c>
      <c r="R138" s="1" t="s">
        <v>618</v>
      </c>
      <c r="S138" s="1" t="s">
        <v>43</v>
      </c>
      <c r="T138" s="1" t="s">
        <v>609</v>
      </c>
      <c r="V138" s="1" t="s">
        <v>103</v>
      </c>
      <c r="W138" s="1" t="s">
        <v>104</v>
      </c>
      <c r="X138" s="1" t="s">
        <v>183</v>
      </c>
      <c r="AB138" s="4">
        <v>7178.53</v>
      </c>
      <c r="AC138" s="4">
        <v>1579.28</v>
      </c>
      <c r="AF138" s="1" t="s">
        <v>610</v>
      </c>
      <c r="AG138" s="10">
        <f t="shared" si="52"/>
        <v>44571</v>
      </c>
      <c r="AH138" s="10">
        <f t="shared" si="53"/>
        <v>44546</v>
      </c>
      <c r="AI138" s="10">
        <f t="shared" si="54"/>
        <v>44576</v>
      </c>
      <c r="AJ138" s="10">
        <f t="shared" si="55"/>
        <v>44576</v>
      </c>
      <c r="AK138" s="12">
        <f t="shared" si="56"/>
        <v>54</v>
      </c>
      <c r="AL138" s="6">
        <f t="shared" si="57"/>
        <v>387640.62</v>
      </c>
    </row>
    <row r="139" spans="1:38" x14ac:dyDescent="0.25">
      <c r="A139" s="11" t="s">
        <v>80</v>
      </c>
      <c r="B139" s="1" t="s">
        <v>172</v>
      </c>
      <c r="C139" s="1" t="s">
        <v>50</v>
      </c>
      <c r="D139" s="1" t="s">
        <v>34</v>
      </c>
      <c r="E139" s="3">
        <v>494</v>
      </c>
      <c r="F139" s="1" t="s">
        <v>59</v>
      </c>
      <c r="G139" s="1" t="s">
        <v>619</v>
      </c>
      <c r="H139" s="4">
        <v>7178.53</v>
      </c>
      <c r="I139" s="1" t="s">
        <v>604</v>
      </c>
      <c r="J139" s="1" t="s">
        <v>605</v>
      </c>
      <c r="K139" s="1" t="s">
        <v>53</v>
      </c>
      <c r="L139" s="1" t="s">
        <v>200</v>
      </c>
      <c r="M139" s="1" t="s">
        <v>606</v>
      </c>
      <c r="N139" s="1" t="s">
        <v>40</v>
      </c>
      <c r="O139" s="1" t="s">
        <v>607</v>
      </c>
      <c r="P139" s="3">
        <v>117</v>
      </c>
      <c r="R139" s="1" t="s">
        <v>620</v>
      </c>
      <c r="S139" s="1" t="s">
        <v>43</v>
      </c>
      <c r="T139" s="1" t="s">
        <v>609</v>
      </c>
      <c r="V139" s="1" t="s">
        <v>103</v>
      </c>
      <c r="W139" s="1" t="s">
        <v>104</v>
      </c>
      <c r="X139" s="1" t="s">
        <v>183</v>
      </c>
      <c r="AB139" s="4">
        <v>7178.53</v>
      </c>
      <c r="AC139" s="4">
        <v>1579.28</v>
      </c>
      <c r="AF139" s="1" t="s">
        <v>610</v>
      </c>
      <c r="AG139" s="10">
        <f t="shared" si="52"/>
        <v>44571</v>
      </c>
      <c r="AH139" s="10">
        <f t="shared" si="53"/>
        <v>44546</v>
      </c>
      <c r="AI139" s="10">
        <f t="shared" si="54"/>
        <v>44576</v>
      </c>
      <c r="AJ139" s="10">
        <f t="shared" si="55"/>
        <v>44576</v>
      </c>
      <c r="AK139" s="12">
        <f t="shared" si="56"/>
        <v>54</v>
      </c>
      <c r="AL139" s="6">
        <f t="shared" si="57"/>
        <v>387640.62</v>
      </c>
    </row>
    <row r="140" spans="1:38" x14ac:dyDescent="0.25">
      <c r="A140" s="11" t="s">
        <v>80</v>
      </c>
      <c r="B140" s="1" t="s">
        <v>172</v>
      </c>
      <c r="C140" s="1" t="s">
        <v>50</v>
      </c>
      <c r="D140" s="1" t="s">
        <v>34</v>
      </c>
      <c r="E140" s="3">
        <v>495</v>
      </c>
      <c r="F140" s="1" t="s">
        <v>59</v>
      </c>
      <c r="G140" s="1" t="s">
        <v>621</v>
      </c>
      <c r="H140" s="4">
        <v>7178.53</v>
      </c>
      <c r="I140" s="1" t="s">
        <v>604</v>
      </c>
      <c r="J140" s="1" t="s">
        <v>605</v>
      </c>
      <c r="K140" s="1" t="s">
        <v>53</v>
      </c>
      <c r="L140" s="1" t="s">
        <v>200</v>
      </c>
      <c r="M140" s="1" t="s">
        <v>606</v>
      </c>
      <c r="N140" s="1" t="s">
        <v>40</v>
      </c>
      <c r="O140" s="1" t="s">
        <v>607</v>
      </c>
      <c r="P140" s="3">
        <v>117</v>
      </c>
      <c r="R140" s="1" t="s">
        <v>622</v>
      </c>
      <c r="S140" s="1" t="s">
        <v>43</v>
      </c>
      <c r="T140" s="1" t="s">
        <v>609</v>
      </c>
      <c r="V140" s="1" t="s">
        <v>103</v>
      </c>
      <c r="W140" s="1" t="s">
        <v>104</v>
      </c>
      <c r="X140" s="1" t="s">
        <v>183</v>
      </c>
      <c r="AB140" s="4">
        <v>7178.53</v>
      </c>
      <c r="AC140" s="4">
        <v>1579.28</v>
      </c>
      <c r="AF140" s="1" t="s">
        <v>610</v>
      </c>
      <c r="AG140" s="10">
        <f t="shared" si="52"/>
        <v>44571</v>
      </c>
      <c r="AH140" s="10">
        <f t="shared" si="53"/>
        <v>44546</v>
      </c>
      <c r="AI140" s="10">
        <f t="shared" si="54"/>
        <v>44576</v>
      </c>
      <c r="AJ140" s="10">
        <f t="shared" si="55"/>
        <v>44576</v>
      </c>
      <c r="AK140" s="12">
        <f t="shared" si="56"/>
        <v>54</v>
      </c>
      <c r="AL140" s="6">
        <f t="shared" si="57"/>
        <v>387640.62</v>
      </c>
    </row>
    <row r="141" spans="1:38" x14ac:dyDescent="0.25">
      <c r="A141" s="11" t="s">
        <v>80</v>
      </c>
      <c r="B141" s="1" t="s">
        <v>172</v>
      </c>
      <c r="C141" s="1" t="s">
        <v>50</v>
      </c>
      <c r="D141" s="1" t="s">
        <v>34</v>
      </c>
      <c r="E141" s="3">
        <v>496</v>
      </c>
      <c r="F141" s="1" t="s">
        <v>59</v>
      </c>
      <c r="G141" s="1" t="s">
        <v>623</v>
      </c>
      <c r="H141" s="4">
        <v>329.06</v>
      </c>
      <c r="I141" s="1" t="s">
        <v>604</v>
      </c>
      <c r="J141" s="1" t="s">
        <v>605</v>
      </c>
      <c r="K141" s="1" t="s">
        <v>53</v>
      </c>
      <c r="L141" s="1" t="s">
        <v>200</v>
      </c>
      <c r="M141" s="1" t="s">
        <v>606</v>
      </c>
      <c r="N141" s="1" t="s">
        <v>40</v>
      </c>
      <c r="O141" s="1" t="s">
        <v>607</v>
      </c>
      <c r="P141" s="3">
        <v>117</v>
      </c>
      <c r="R141" s="1" t="s">
        <v>624</v>
      </c>
      <c r="S141" s="1" t="s">
        <v>43</v>
      </c>
      <c r="T141" s="1" t="s">
        <v>609</v>
      </c>
      <c r="V141" s="1" t="s">
        <v>103</v>
      </c>
      <c r="W141" s="1" t="s">
        <v>104</v>
      </c>
      <c r="X141" s="1" t="s">
        <v>183</v>
      </c>
      <c r="AB141" s="4">
        <v>329.06</v>
      </c>
      <c r="AC141" s="4">
        <v>72.39</v>
      </c>
      <c r="AF141" s="1" t="s">
        <v>610</v>
      </c>
      <c r="AG141" s="10">
        <f t="shared" si="52"/>
        <v>44571</v>
      </c>
      <c r="AH141" s="10">
        <f t="shared" si="53"/>
        <v>44546</v>
      </c>
      <c r="AI141" s="10">
        <f t="shared" si="54"/>
        <v>44576</v>
      </c>
      <c r="AJ141" s="10">
        <f t="shared" si="55"/>
        <v>44576</v>
      </c>
      <c r="AK141" s="12">
        <f t="shared" si="56"/>
        <v>54</v>
      </c>
      <c r="AL141" s="6">
        <f t="shared" si="57"/>
        <v>17769.240000000002</v>
      </c>
    </row>
    <row r="142" spans="1:38" x14ac:dyDescent="0.25">
      <c r="A142" s="11" t="s">
        <v>80</v>
      </c>
      <c r="B142" s="1" t="s">
        <v>172</v>
      </c>
      <c r="C142" s="1" t="s">
        <v>50</v>
      </c>
      <c r="D142" s="1" t="s">
        <v>34</v>
      </c>
      <c r="E142" s="3">
        <v>497</v>
      </c>
      <c r="F142" s="1" t="s">
        <v>59</v>
      </c>
      <c r="G142" s="1" t="s">
        <v>625</v>
      </c>
      <c r="H142" s="4">
        <v>329.06</v>
      </c>
      <c r="I142" s="1" t="s">
        <v>604</v>
      </c>
      <c r="J142" s="1" t="s">
        <v>605</v>
      </c>
      <c r="K142" s="1" t="s">
        <v>53</v>
      </c>
      <c r="L142" s="1" t="s">
        <v>200</v>
      </c>
      <c r="M142" s="1" t="s">
        <v>606</v>
      </c>
      <c r="N142" s="1" t="s">
        <v>40</v>
      </c>
      <c r="O142" s="1" t="s">
        <v>607</v>
      </c>
      <c r="P142" s="3">
        <v>117</v>
      </c>
      <c r="R142" s="1" t="s">
        <v>626</v>
      </c>
      <c r="S142" s="1" t="s">
        <v>43</v>
      </c>
      <c r="T142" s="1" t="s">
        <v>609</v>
      </c>
      <c r="V142" s="1" t="s">
        <v>103</v>
      </c>
      <c r="W142" s="1" t="s">
        <v>104</v>
      </c>
      <c r="X142" s="1" t="s">
        <v>183</v>
      </c>
      <c r="AB142" s="4">
        <v>329.06</v>
      </c>
      <c r="AC142" s="4">
        <v>72.39</v>
      </c>
      <c r="AF142" s="1" t="s">
        <v>610</v>
      </c>
      <c r="AG142" s="10">
        <f t="shared" si="52"/>
        <v>44571</v>
      </c>
      <c r="AH142" s="10">
        <f t="shared" si="53"/>
        <v>44546</v>
      </c>
      <c r="AI142" s="10">
        <f t="shared" si="54"/>
        <v>44576</v>
      </c>
      <c r="AJ142" s="10">
        <f t="shared" si="55"/>
        <v>44576</v>
      </c>
      <c r="AK142" s="12">
        <f t="shared" si="56"/>
        <v>54</v>
      </c>
      <c r="AL142" s="6">
        <f t="shared" si="57"/>
        <v>17769.240000000002</v>
      </c>
    </row>
    <row r="143" spans="1:38" x14ac:dyDescent="0.25">
      <c r="A143" s="11" t="s">
        <v>80</v>
      </c>
      <c r="B143" s="1" t="s">
        <v>172</v>
      </c>
      <c r="C143" s="1" t="s">
        <v>50</v>
      </c>
      <c r="D143" s="1" t="s">
        <v>34</v>
      </c>
      <c r="E143" s="3">
        <v>498</v>
      </c>
      <c r="F143" s="1" t="s">
        <v>59</v>
      </c>
      <c r="G143" s="1" t="s">
        <v>627</v>
      </c>
      <c r="H143" s="4">
        <v>329.06</v>
      </c>
      <c r="I143" s="1" t="s">
        <v>604</v>
      </c>
      <c r="J143" s="1" t="s">
        <v>605</v>
      </c>
      <c r="K143" s="1" t="s">
        <v>53</v>
      </c>
      <c r="L143" s="1" t="s">
        <v>200</v>
      </c>
      <c r="M143" s="1" t="s">
        <v>606</v>
      </c>
      <c r="N143" s="1" t="s">
        <v>40</v>
      </c>
      <c r="O143" s="1" t="s">
        <v>607</v>
      </c>
      <c r="P143" s="3">
        <v>117</v>
      </c>
      <c r="R143" s="1" t="s">
        <v>628</v>
      </c>
      <c r="S143" s="1" t="s">
        <v>43</v>
      </c>
      <c r="T143" s="1" t="s">
        <v>609</v>
      </c>
      <c r="V143" s="1" t="s">
        <v>103</v>
      </c>
      <c r="W143" s="1" t="s">
        <v>104</v>
      </c>
      <c r="X143" s="1" t="s">
        <v>183</v>
      </c>
      <c r="AB143" s="4">
        <v>329.06</v>
      </c>
      <c r="AC143" s="4">
        <v>72.39</v>
      </c>
      <c r="AF143" s="1" t="s">
        <v>610</v>
      </c>
      <c r="AG143" s="10">
        <f t="shared" si="52"/>
        <v>44571</v>
      </c>
      <c r="AH143" s="10">
        <f t="shared" si="53"/>
        <v>44546</v>
      </c>
      <c r="AI143" s="10">
        <f t="shared" si="54"/>
        <v>44576</v>
      </c>
      <c r="AJ143" s="10">
        <f t="shared" si="55"/>
        <v>44576</v>
      </c>
      <c r="AK143" s="12">
        <f t="shared" si="56"/>
        <v>54</v>
      </c>
      <c r="AL143" s="6">
        <f t="shared" si="57"/>
        <v>17769.240000000002</v>
      </c>
    </row>
    <row r="144" spans="1:38" x14ac:dyDescent="0.25">
      <c r="A144" s="11" t="s">
        <v>80</v>
      </c>
      <c r="B144" s="1" t="s">
        <v>172</v>
      </c>
      <c r="C144" s="1" t="s">
        <v>50</v>
      </c>
      <c r="D144" s="1" t="s">
        <v>34</v>
      </c>
      <c r="E144" s="3">
        <v>499</v>
      </c>
      <c r="F144" s="1" t="s">
        <v>59</v>
      </c>
      <c r="G144" s="1" t="s">
        <v>629</v>
      </c>
      <c r="H144" s="4">
        <v>56.1</v>
      </c>
      <c r="I144" s="1" t="s">
        <v>604</v>
      </c>
      <c r="J144" s="1" t="s">
        <v>605</v>
      </c>
      <c r="K144" s="1" t="s">
        <v>53</v>
      </c>
      <c r="L144" s="1" t="s">
        <v>200</v>
      </c>
      <c r="M144" s="1" t="s">
        <v>606</v>
      </c>
      <c r="N144" s="1" t="s">
        <v>40</v>
      </c>
      <c r="O144" s="1" t="s">
        <v>607</v>
      </c>
      <c r="P144" s="3">
        <v>117</v>
      </c>
      <c r="R144" s="1" t="s">
        <v>630</v>
      </c>
      <c r="S144" s="1" t="s">
        <v>43</v>
      </c>
      <c r="T144" s="1" t="s">
        <v>609</v>
      </c>
      <c r="V144" s="1" t="s">
        <v>103</v>
      </c>
      <c r="W144" s="1" t="s">
        <v>104</v>
      </c>
      <c r="X144" s="1" t="s">
        <v>183</v>
      </c>
      <c r="AB144" s="4">
        <v>56.1</v>
      </c>
      <c r="AC144" s="4">
        <v>12.34</v>
      </c>
      <c r="AF144" s="1" t="s">
        <v>631</v>
      </c>
      <c r="AG144" s="10">
        <f t="shared" si="52"/>
        <v>44571</v>
      </c>
      <c r="AH144" s="10">
        <f t="shared" si="53"/>
        <v>44546</v>
      </c>
      <c r="AI144" s="10">
        <f t="shared" si="54"/>
        <v>44576</v>
      </c>
      <c r="AJ144" s="10">
        <f t="shared" si="55"/>
        <v>44576</v>
      </c>
      <c r="AK144" s="12">
        <f t="shared" si="56"/>
        <v>54</v>
      </c>
      <c r="AL144" s="6">
        <f t="shared" si="57"/>
        <v>3029.4</v>
      </c>
    </row>
    <row r="145" spans="1:38" x14ac:dyDescent="0.25">
      <c r="A145" s="11" t="s">
        <v>80</v>
      </c>
      <c r="B145" s="1" t="s">
        <v>172</v>
      </c>
      <c r="C145" s="1" t="s">
        <v>50</v>
      </c>
      <c r="D145" s="1" t="s">
        <v>34</v>
      </c>
      <c r="E145" s="3">
        <v>500</v>
      </c>
      <c r="F145" s="1" t="s">
        <v>59</v>
      </c>
      <c r="G145" s="1" t="s">
        <v>632</v>
      </c>
      <c r="H145" s="4">
        <v>51</v>
      </c>
      <c r="I145" s="1" t="s">
        <v>604</v>
      </c>
      <c r="J145" s="1" t="s">
        <v>605</v>
      </c>
      <c r="K145" s="1" t="s">
        <v>53</v>
      </c>
      <c r="L145" s="1" t="s">
        <v>200</v>
      </c>
      <c r="M145" s="1" t="s">
        <v>606</v>
      </c>
      <c r="N145" s="1" t="s">
        <v>40</v>
      </c>
      <c r="O145" s="1" t="s">
        <v>607</v>
      </c>
      <c r="P145" s="3">
        <v>117</v>
      </c>
      <c r="R145" s="1" t="s">
        <v>633</v>
      </c>
      <c r="S145" s="1" t="s">
        <v>43</v>
      </c>
      <c r="T145" s="1" t="s">
        <v>609</v>
      </c>
      <c r="V145" s="1" t="s">
        <v>103</v>
      </c>
      <c r="W145" s="1" t="s">
        <v>104</v>
      </c>
      <c r="X145" s="1" t="s">
        <v>183</v>
      </c>
      <c r="AB145" s="4">
        <v>51</v>
      </c>
      <c r="AC145" s="4">
        <v>11.22</v>
      </c>
      <c r="AF145" s="1" t="s">
        <v>610</v>
      </c>
      <c r="AG145" s="10">
        <f t="shared" si="52"/>
        <v>44571</v>
      </c>
      <c r="AH145" s="10">
        <f t="shared" si="53"/>
        <v>44546</v>
      </c>
      <c r="AI145" s="10">
        <f t="shared" si="54"/>
        <v>44576</v>
      </c>
      <c r="AJ145" s="10">
        <f t="shared" si="55"/>
        <v>44576</v>
      </c>
      <c r="AK145" s="12">
        <f t="shared" si="56"/>
        <v>54</v>
      </c>
      <c r="AL145" s="6">
        <f t="shared" si="57"/>
        <v>2754</v>
      </c>
    </row>
    <row r="146" spans="1:38" x14ac:dyDescent="0.25">
      <c r="A146" s="11" t="s">
        <v>80</v>
      </c>
      <c r="B146" s="1" t="s">
        <v>172</v>
      </c>
      <c r="C146" s="1" t="s">
        <v>50</v>
      </c>
      <c r="D146" s="1" t="s">
        <v>34</v>
      </c>
      <c r="E146" s="3">
        <v>501</v>
      </c>
      <c r="F146" s="1" t="s">
        <v>59</v>
      </c>
      <c r="G146" s="1" t="s">
        <v>634</v>
      </c>
      <c r="H146" s="4">
        <v>93.5</v>
      </c>
      <c r="I146" s="1" t="s">
        <v>604</v>
      </c>
      <c r="J146" s="1" t="s">
        <v>605</v>
      </c>
      <c r="K146" s="1" t="s">
        <v>53</v>
      </c>
      <c r="L146" s="1" t="s">
        <v>200</v>
      </c>
      <c r="M146" s="1" t="s">
        <v>606</v>
      </c>
      <c r="N146" s="1" t="s">
        <v>40</v>
      </c>
      <c r="O146" s="1" t="s">
        <v>607</v>
      </c>
      <c r="P146" s="3">
        <v>117</v>
      </c>
      <c r="R146" s="1" t="s">
        <v>635</v>
      </c>
      <c r="S146" s="1" t="s">
        <v>43</v>
      </c>
      <c r="T146" s="1" t="s">
        <v>609</v>
      </c>
      <c r="V146" s="1" t="s">
        <v>103</v>
      </c>
      <c r="W146" s="1" t="s">
        <v>104</v>
      </c>
      <c r="X146" s="1" t="s">
        <v>183</v>
      </c>
      <c r="AB146" s="4">
        <v>93.5</v>
      </c>
      <c r="AC146" s="4">
        <v>20.57</v>
      </c>
      <c r="AF146" s="1" t="s">
        <v>631</v>
      </c>
      <c r="AG146" s="10">
        <f t="shared" si="52"/>
        <v>44571</v>
      </c>
      <c r="AH146" s="10">
        <f t="shared" si="53"/>
        <v>44546</v>
      </c>
      <c r="AI146" s="10">
        <f t="shared" si="54"/>
        <v>44576</v>
      </c>
      <c r="AJ146" s="10">
        <f t="shared" si="55"/>
        <v>44576</v>
      </c>
      <c r="AK146" s="12">
        <f t="shared" si="56"/>
        <v>54</v>
      </c>
      <c r="AL146" s="6">
        <f t="shared" si="57"/>
        <v>5049</v>
      </c>
    </row>
    <row r="147" spans="1:38" x14ac:dyDescent="0.25">
      <c r="A147" s="11" t="s">
        <v>80</v>
      </c>
      <c r="B147" s="1" t="s">
        <v>172</v>
      </c>
      <c r="C147" s="1" t="s">
        <v>50</v>
      </c>
      <c r="D147" s="1" t="s">
        <v>34</v>
      </c>
      <c r="E147" s="3">
        <v>502</v>
      </c>
      <c r="F147" s="1" t="s">
        <v>59</v>
      </c>
      <c r="G147" s="1" t="s">
        <v>636</v>
      </c>
      <c r="H147" s="4">
        <v>108</v>
      </c>
      <c r="I147" s="1" t="s">
        <v>604</v>
      </c>
      <c r="J147" s="1" t="s">
        <v>605</v>
      </c>
      <c r="K147" s="1" t="s">
        <v>53</v>
      </c>
      <c r="L147" s="1" t="s">
        <v>200</v>
      </c>
      <c r="M147" s="1" t="s">
        <v>606</v>
      </c>
      <c r="N147" s="1" t="s">
        <v>40</v>
      </c>
      <c r="O147" s="1" t="s">
        <v>607</v>
      </c>
      <c r="P147" s="3">
        <v>117</v>
      </c>
      <c r="R147" s="1" t="s">
        <v>637</v>
      </c>
      <c r="S147" s="1" t="s">
        <v>43</v>
      </c>
      <c r="T147" s="1" t="s">
        <v>609</v>
      </c>
      <c r="V147" s="1" t="s">
        <v>103</v>
      </c>
      <c r="W147" s="1" t="s">
        <v>104</v>
      </c>
      <c r="X147" s="1" t="s">
        <v>183</v>
      </c>
      <c r="AB147" s="4">
        <v>108</v>
      </c>
      <c r="AC147" s="4">
        <v>23.76</v>
      </c>
      <c r="AF147" s="1" t="s">
        <v>610</v>
      </c>
      <c r="AG147" s="10">
        <f t="shared" si="52"/>
        <v>44571</v>
      </c>
      <c r="AH147" s="10">
        <f t="shared" si="53"/>
        <v>44546</v>
      </c>
      <c r="AI147" s="10">
        <f t="shared" si="54"/>
        <v>44576</v>
      </c>
      <c r="AJ147" s="10">
        <f t="shared" si="55"/>
        <v>44576</v>
      </c>
      <c r="AK147" s="12">
        <f t="shared" si="56"/>
        <v>54</v>
      </c>
      <c r="AL147" s="6">
        <f t="shared" si="57"/>
        <v>5832</v>
      </c>
    </row>
    <row r="148" spans="1:38" x14ac:dyDescent="0.25">
      <c r="A148" s="11" t="s">
        <v>80</v>
      </c>
      <c r="B148" s="1" t="s">
        <v>172</v>
      </c>
      <c r="C148" s="1" t="s">
        <v>50</v>
      </c>
      <c r="D148" s="1" t="s">
        <v>34</v>
      </c>
      <c r="E148" s="3">
        <v>503</v>
      </c>
      <c r="F148" s="1" t="s">
        <v>59</v>
      </c>
      <c r="G148" s="1" t="s">
        <v>638</v>
      </c>
      <c r="H148" s="4">
        <v>1000</v>
      </c>
      <c r="I148" s="1" t="s">
        <v>604</v>
      </c>
      <c r="J148" s="1" t="s">
        <v>605</v>
      </c>
      <c r="K148" s="1" t="s">
        <v>53</v>
      </c>
      <c r="L148" s="1" t="s">
        <v>200</v>
      </c>
      <c r="M148" s="1" t="s">
        <v>606</v>
      </c>
      <c r="N148" s="1" t="s">
        <v>40</v>
      </c>
      <c r="O148" s="1" t="s">
        <v>607</v>
      </c>
      <c r="P148" s="3">
        <v>117</v>
      </c>
      <c r="R148" s="1" t="s">
        <v>639</v>
      </c>
      <c r="S148" s="1" t="s">
        <v>43</v>
      </c>
      <c r="T148" s="1" t="s">
        <v>609</v>
      </c>
      <c r="V148" s="1" t="s">
        <v>103</v>
      </c>
      <c r="W148" s="1" t="s">
        <v>104</v>
      </c>
      <c r="X148" s="1" t="s">
        <v>183</v>
      </c>
      <c r="AB148" s="4">
        <v>1000</v>
      </c>
      <c r="AC148" s="4">
        <v>220</v>
      </c>
      <c r="AF148" s="1" t="s">
        <v>610</v>
      </c>
      <c r="AG148" s="10">
        <f t="shared" si="52"/>
        <v>44571</v>
      </c>
      <c r="AH148" s="10">
        <f t="shared" si="53"/>
        <v>44546</v>
      </c>
      <c r="AI148" s="10">
        <f t="shared" si="54"/>
        <v>44576</v>
      </c>
      <c r="AJ148" s="10">
        <f t="shared" si="55"/>
        <v>44576</v>
      </c>
      <c r="AK148" s="12">
        <f t="shared" si="56"/>
        <v>54</v>
      </c>
      <c r="AL148" s="6">
        <f t="shared" si="57"/>
        <v>54000</v>
      </c>
    </row>
    <row r="149" spans="1:38" hidden="1" x14ac:dyDescent="0.25">
      <c r="A149" s="1" t="s">
        <v>547</v>
      </c>
      <c r="B149" s="1" t="s">
        <v>547</v>
      </c>
      <c r="C149" s="1" t="s">
        <v>547</v>
      </c>
      <c r="D149" s="1" t="s">
        <v>118</v>
      </c>
      <c r="E149" s="3">
        <v>20054</v>
      </c>
      <c r="F149" s="1" t="s">
        <v>35</v>
      </c>
      <c r="G149" s="1" t="s">
        <v>118</v>
      </c>
      <c r="H149" s="4">
        <v>13066.41</v>
      </c>
      <c r="I149" s="1" t="s">
        <v>136</v>
      </c>
      <c r="K149" s="1" t="s">
        <v>39</v>
      </c>
      <c r="N149" s="1" t="s">
        <v>137</v>
      </c>
      <c r="O149" s="1" t="s">
        <v>607</v>
      </c>
      <c r="P149" s="3">
        <v>104</v>
      </c>
      <c r="R149" s="1" t="s">
        <v>640</v>
      </c>
      <c r="S149" s="1" t="s">
        <v>43</v>
      </c>
      <c r="X149" s="1" t="s">
        <v>436</v>
      </c>
      <c r="AB149" s="4">
        <v>0</v>
      </c>
      <c r="AC149" s="4">
        <v>0</v>
      </c>
    </row>
    <row r="150" spans="1:38" hidden="1" x14ac:dyDescent="0.25">
      <c r="A150" s="1" t="s">
        <v>547</v>
      </c>
      <c r="B150" s="1" t="s">
        <v>547</v>
      </c>
      <c r="C150" s="1" t="s">
        <v>547</v>
      </c>
      <c r="D150" s="1" t="s">
        <v>118</v>
      </c>
      <c r="E150" s="3">
        <v>20055</v>
      </c>
      <c r="F150" s="1" t="s">
        <v>35</v>
      </c>
      <c r="G150" s="1" t="s">
        <v>118</v>
      </c>
      <c r="H150" s="4">
        <v>1683.35</v>
      </c>
      <c r="I150" s="1" t="s">
        <v>139</v>
      </c>
      <c r="K150" s="1" t="s">
        <v>39</v>
      </c>
      <c r="N150" s="1" t="s">
        <v>137</v>
      </c>
      <c r="O150" s="1" t="s">
        <v>607</v>
      </c>
      <c r="P150" s="3">
        <v>105</v>
      </c>
      <c r="R150" s="1" t="s">
        <v>641</v>
      </c>
      <c r="S150" s="1" t="s">
        <v>43</v>
      </c>
      <c r="X150" s="1" t="s">
        <v>436</v>
      </c>
      <c r="AB150" s="4">
        <v>0</v>
      </c>
      <c r="AC150" s="4">
        <v>0</v>
      </c>
    </row>
    <row r="151" spans="1:38" hidden="1" x14ac:dyDescent="0.25">
      <c r="A151" s="1" t="s">
        <v>547</v>
      </c>
      <c r="B151" s="1" t="s">
        <v>547</v>
      </c>
      <c r="C151" s="1" t="s">
        <v>547</v>
      </c>
      <c r="D151" s="1" t="s">
        <v>118</v>
      </c>
      <c r="E151" s="3">
        <v>20056</v>
      </c>
      <c r="F151" s="1" t="s">
        <v>35</v>
      </c>
      <c r="G151" s="1" t="s">
        <v>118</v>
      </c>
      <c r="H151" s="4">
        <v>140.08000000000001</v>
      </c>
      <c r="I151" s="1" t="s">
        <v>141</v>
      </c>
      <c r="K151" s="1" t="s">
        <v>39</v>
      </c>
      <c r="N151" s="1" t="s">
        <v>137</v>
      </c>
      <c r="O151" s="1" t="s">
        <v>607</v>
      </c>
      <c r="P151" s="3">
        <v>106</v>
      </c>
      <c r="R151" s="1" t="s">
        <v>642</v>
      </c>
      <c r="S151" s="1" t="s">
        <v>43</v>
      </c>
      <c r="X151" s="1" t="s">
        <v>516</v>
      </c>
      <c r="AB151" s="4">
        <v>0</v>
      </c>
      <c r="AC151" s="4">
        <v>0</v>
      </c>
    </row>
    <row r="152" spans="1:38" hidden="1" x14ac:dyDescent="0.25">
      <c r="A152" s="1" t="s">
        <v>547</v>
      </c>
      <c r="B152" s="1" t="s">
        <v>547</v>
      </c>
      <c r="C152" s="1" t="s">
        <v>547</v>
      </c>
      <c r="D152" s="1" t="s">
        <v>118</v>
      </c>
      <c r="E152" s="3">
        <v>20057</v>
      </c>
      <c r="F152" s="1" t="s">
        <v>35</v>
      </c>
      <c r="G152" s="1" t="s">
        <v>118</v>
      </c>
      <c r="H152" s="4">
        <v>12.24</v>
      </c>
      <c r="I152" s="1" t="s">
        <v>143</v>
      </c>
      <c r="K152" s="1" t="s">
        <v>39</v>
      </c>
      <c r="N152" s="1" t="s">
        <v>137</v>
      </c>
      <c r="O152" s="1" t="s">
        <v>607</v>
      </c>
      <c r="P152" s="3">
        <v>107</v>
      </c>
      <c r="R152" s="1" t="s">
        <v>643</v>
      </c>
      <c r="S152" s="1" t="s">
        <v>43</v>
      </c>
      <c r="X152" s="1" t="s">
        <v>516</v>
      </c>
      <c r="AB152" s="4">
        <v>0</v>
      </c>
      <c r="AC152" s="4">
        <v>0</v>
      </c>
    </row>
    <row r="153" spans="1:38" hidden="1" x14ac:dyDescent="0.25">
      <c r="A153" s="1" t="s">
        <v>547</v>
      </c>
      <c r="B153" s="1" t="s">
        <v>547</v>
      </c>
      <c r="C153" s="1" t="s">
        <v>547</v>
      </c>
      <c r="D153" s="1" t="s">
        <v>118</v>
      </c>
      <c r="E153" s="3">
        <v>20058</v>
      </c>
      <c r="F153" s="1" t="s">
        <v>35</v>
      </c>
      <c r="G153" s="1" t="s">
        <v>118</v>
      </c>
      <c r="H153" s="4">
        <v>19.43</v>
      </c>
      <c r="I153" s="1" t="s">
        <v>136</v>
      </c>
      <c r="K153" s="1" t="s">
        <v>39</v>
      </c>
      <c r="N153" s="1" t="s">
        <v>137</v>
      </c>
      <c r="O153" s="1" t="s">
        <v>607</v>
      </c>
      <c r="P153" s="3">
        <v>108</v>
      </c>
      <c r="R153" s="1" t="s">
        <v>644</v>
      </c>
      <c r="S153" s="1" t="s">
        <v>43</v>
      </c>
      <c r="X153" s="1" t="s">
        <v>548</v>
      </c>
      <c r="AB153" s="4">
        <v>0</v>
      </c>
      <c r="AC153" s="4">
        <v>0</v>
      </c>
    </row>
    <row r="154" spans="1:38" hidden="1" x14ac:dyDescent="0.25">
      <c r="A154" s="1" t="s">
        <v>547</v>
      </c>
      <c r="B154" s="1" t="s">
        <v>547</v>
      </c>
      <c r="C154" s="1" t="s">
        <v>547</v>
      </c>
      <c r="D154" s="1" t="s">
        <v>118</v>
      </c>
      <c r="E154" s="3">
        <v>20059</v>
      </c>
      <c r="F154" s="1" t="s">
        <v>35</v>
      </c>
      <c r="G154" s="1" t="s">
        <v>118</v>
      </c>
      <c r="H154" s="4">
        <v>4729.3</v>
      </c>
      <c r="I154" s="1" t="s">
        <v>146</v>
      </c>
      <c r="K154" s="1" t="s">
        <v>39</v>
      </c>
      <c r="N154" s="1" t="s">
        <v>137</v>
      </c>
      <c r="O154" s="1" t="s">
        <v>607</v>
      </c>
      <c r="P154" s="3">
        <v>109</v>
      </c>
      <c r="R154" s="1" t="s">
        <v>645</v>
      </c>
      <c r="S154" s="1" t="s">
        <v>43</v>
      </c>
      <c r="X154" s="1" t="s">
        <v>548</v>
      </c>
      <c r="AB154" s="4">
        <v>0</v>
      </c>
      <c r="AC154" s="4">
        <v>0</v>
      </c>
    </row>
    <row r="155" spans="1:38" hidden="1" x14ac:dyDescent="0.25">
      <c r="A155" s="1" t="s">
        <v>547</v>
      </c>
      <c r="B155" s="1" t="s">
        <v>547</v>
      </c>
      <c r="C155" s="1" t="s">
        <v>547</v>
      </c>
      <c r="D155" s="1" t="s">
        <v>118</v>
      </c>
      <c r="E155" s="3">
        <v>20060</v>
      </c>
      <c r="F155" s="1" t="s">
        <v>35</v>
      </c>
      <c r="G155" s="1" t="s">
        <v>118</v>
      </c>
      <c r="H155" s="4">
        <v>3290.43</v>
      </c>
      <c r="I155" s="1" t="s">
        <v>146</v>
      </c>
      <c r="K155" s="1" t="s">
        <v>39</v>
      </c>
      <c r="N155" s="1" t="s">
        <v>137</v>
      </c>
      <c r="O155" s="1" t="s">
        <v>607</v>
      </c>
      <c r="P155" s="3">
        <v>110</v>
      </c>
      <c r="R155" s="1" t="s">
        <v>646</v>
      </c>
      <c r="S155" s="1" t="s">
        <v>43</v>
      </c>
      <c r="X155" s="1" t="s">
        <v>548</v>
      </c>
      <c r="AB155" s="4">
        <v>0</v>
      </c>
      <c r="AC155" s="4">
        <v>0</v>
      </c>
    </row>
    <row r="156" spans="1:38" hidden="1" x14ac:dyDescent="0.25">
      <c r="A156" s="1" t="s">
        <v>547</v>
      </c>
      <c r="B156" s="1" t="s">
        <v>547</v>
      </c>
      <c r="C156" s="1" t="s">
        <v>547</v>
      </c>
      <c r="D156" s="1" t="s">
        <v>118</v>
      </c>
      <c r="E156" s="3">
        <v>20061</v>
      </c>
      <c r="F156" s="1" t="s">
        <v>35</v>
      </c>
      <c r="G156" s="1" t="s">
        <v>118</v>
      </c>
      <c r="H156" s="4">
        <v>3483.46</v>
      </c>
      <c r="I156" s="1" t="s">
        <v>149</v>
      </c>
      <c r="K156" s="1" t="s">
        <v>150</v>
      </c>
      <c r="N156" s="1" t="s">
        <v>137</v>
      </c>
      <c r="O156" s="1" t="s">
        <v>607</v>
      </c>
      <c r="P156" s="3">
        <v>111</v>
      </c>
      <c r="R156" s="1" t="s">
        <v>647</v>
      </c>
      <c r="S156" s="1" t="s">
        <v>43</v>
      </c>
      <c r="X156" s="1" t="s">
        <v>355</v>
      </c>
      <c r="AB156" s="4">
        <v>0</v>
      </c>
      <c r="AC156" s="4">
        <v>0</v>
      </c>
    </row>
    <row r="157" spans="1:38" x14ac:dyDescent="0.25">
      <c r="A157" s="11" t="s">
        <v>355</v>
      </c>
      <c r="B157" s="1" t="s">
        <v>355</v>
      </c>
      <c r="C157" s="1" t="s">
        <v>382</v>
      </c>
      <c r="D157" s="1" t="s">
        <v>34</v>
      </c>
      <c r="E157" s="3">
        <v>10</v>
      </c>
      <c r="F157" s="1" t="s">
        <v>35</v>
      </c>
      <c r="G157" s="1" t="s">
        <v>648</v>
      </c>
      <c r="H157" s="4">
        <v>3789.78</v>
      </c>
      <c r="I157" s="1" t="s">
        <v>400</v>
      </c>
      <c r="J157" s="1" t="s">
        <v>401</v>
      </c>
      <c r="K157" s="1" t="s">
        <v>39</v>
      </c>
      <c r="N157" s="1" t="s">
        <v>40</v>
      </c>
      <c r="O157" s="1" t="s">
        <v>649</v>
      </c>
      <c r="P157" s="3">
        <v>120</v>
      </c>
      <c r="R157" s="1" t="s">
        <v>650</v>
      </c>
      <c r="S157" s="1" t="s">
        <v>43</v>
      </c>
      <c r="T157" s="1" t="s">
        <v>404</v>
      </c>
      <c r="V157" s="1" t="s">
        <v>103</v>
      </c>
      <c r="W157" s="1" t="s">
        <v>104</v>
      </c>
      <c r="X157" s="1" t="s">
        <v>355</v>
      </c>
      <c r="AB157" s="4">
        <v>3687.66</v>
      </c>
      <c r="AC157" s="4">
        <v>811.29</v>
      </c>
      <c r="AF157" s="1" t="s">
        <v>405</v>
      </c>
      <c r="AG157" s="10">
        <f t="shared" ref="AG157:AG174" si="58">DATEVALUE(A157)</f>
        <v>44594</v>
      </c>
      <c r="AH157" s="10">
        <f t="shared" ref="AH157:AH174" si="59">DATEVALUE(X157)</f>
        <v>44594</v>
      </c>
      <c r="AI157" s="10">
        <f t="shared" ref="AI157:AI174" si="60">+AH157+30</f>
        <v>44624</v>
      </c>
      <c r="AJ157" s="10">
        <f t="shared" ref="AJ157:AJ174" si="61">MAX(AG157,AI157)</f>
        <v>44624</v>
      </c>
      <c r="AK157" s="12">
        <f t="shared" ref="AK157:AK174" si="62">+O157-AJ157</f>
        <v>11</v>
      </c>
      <c r="AL157" s="6">
        <f t="shared" ref="AL157:AL174" si="63">+AK157*H157</f>
        <v>41687.58</v>
      </c>
    </row>
    <row r="158" spans="1:38" x14ac:dyDescent="0.25">
      <c r="A158" s="11" t="s">
        <v>495</v>
      </c>
      <c r="B158" s="1" t="s">
        <v>429</v>
      </c>
      <c r="C158" s="1" t="s">
        <v>451</v>
      </c>
      <c r="D158" s="1" t="s">
        <v>34</v>
      </c>
      <c r="E158" s="3">
        <v>17</v>
      </c>
      <c r="F158" s="1" t="s">
        <v>35</v>
      </c>
      <c r="G158" s="1" t="s">
        <v>294</v>
      </c>
      <c r="H158" s="4">
        <v>750</v>
      </c>
      <c r="I158" s="1" t="s">
        <v>651</v>
      </c>
      <c r="J158" s="1" t="s">
        <v>652</v>
      </c>
      <c r="K158" s="1" t="s">
        <v>39</v>
      </c>
      <c r="L158" s="1" t="s">
        <v>653</v>
      </c>
      <c r="M158" s="1" t="s">
        <v>654</v>
      </c>
      <c r="N158" s="1" t="s">
        <v>40</v>
      </c>
      <c r="O158" s="1" t="s">
        <v>649</v>
      </c>
      <c r="P158" s="3">
        <v>121</v>
      </c>
      <c r="R158" s="1" t="s">
        <v>655</v>
      </c>
      <c r="S158" s="1" t="s">
        <v>43</v>
      </c>
      <c r="V158" s="1" t="s">
        <v>45</v>
      </c>
      <c r="W158" s="1" t="s">
        <v>46</v>
      </c>
      <c r="X158" s="1" t="s">
        <v>429</v>
      </c>
      <c r="AB158" s="4">
        <v>750</v>
      </c>
      <c r="AC158" s="4">
        <v>0</v>
      </c>
      <c r="AF158" s="1" t="s">
        <v>656</v>
      </c>
      <c r="AG158" s="10">
        <f t="shared" si="58"/>
        <v>44645</v>
      </c>
      <c r="AH158" s="10">
        <f t="shared" si="59"/>
        <v>44617</v>
      </c>
      <c r="AI158" s="10">
        <f t="shared" si="60"/>
        <v>44647</v>
      </c>
      <c r="AJ158" s="10">
        <f t="shared" si="61"/>
        <v>44647</v>
      </c>
      <c r="AK158" s="12">
        <f t="shared" si="62"/>
        <v>-12</v>
      </c>
      <c r="AL158" s="6">
        <f t="shared" si="63"/>
        <v>-9000</v>
      </c>
    </row>
    <row r="159" spans="1:38" x14ac:dyDescent="0.25">
      <c r="A159" s="11" t="s">
        <v>451</v>
      </c>
      <c r="B159" s="1" t="s">
        <v>48</v>
      </c>
      <c r="C159" s="1" t="s">
        <v>512</v>
      </c>
      <c r="D159" s="1" t="s">
        <v>34</v>
      </c>
      <c r="E159" s="3">
        <v>48</v>
      </c>
      <c r="F159" s="1" t="s">
        <v>59</v>
      </c>
      <c r="G159" s="1" t="s">
        <v>657</v>
      </c>
      <c r="H159" s="4">
        <v>1000</v>
      </c>
      <c r="I159" s="1" t="s">
        <v>240</v>
      </c>
      <c r="J159" s="1" t="s">
        <v>241</v>
      </c>
      <c r="K159" s="1" t="s">
        <v>39</v>
      </c>
      <c r="N159" s="1" t="s">
        <v>40</v>
      </c>
      <c r="O159" s="1" t="s">
        <v>649</v>
      </c>
      <c r="P159" s="3">
        <v>119</v>
      </c>
      <c r="R159" s="1" t="s">
        <v>658</v>
      </c>
      <c r="S159" s="1" t="s">
        <v>43</v>
      </c>
      <c r="T159" s="1" t="s">
        <v>243</v>
      </c>
      <c r="V159" s="1" t="s">
        <v>103</v>
      </c>
      <c r="W159" s="1" t="s">
        <v>104</v>
      </c>
      <c r="X159" s="1" t="s">
        <v>424</v>
      </c>
      <c r="AB159" s="4">
        <v>1000</v>
      </c>
      <c r="AC159" s="4">
        <v>220</v>
      </c>
      <c r="AF159" s="1" t="s">
        <v>244</v>
      </c>
      <c r="AG159" s="10">
        <f t="shared" si="58"/>
        <v>44620</v>
      </c>
      <c r="AH159" s="10">
        <f t="shared" si="59"/>
        <v>44595</v>
      </c>
      <c r="AI159" s="10">
        <f t="shared" si="60"/>
        <v>44625</v>
      </c>
      <c r="AJ159" s="10">
        <f t="shared" si="61"/>
        <v>44625</v>
      </c>
      <c r="AK159" s="12">
        <f t="shared" si="62"/>
        <v>10</v>
      </c>
      <c r="AL159" s="6">
        <f t="shared" si="63"/>
        <v>10000</v>
      </c>
    </row>
    <row r="160" spans="1:38" x14ac:dyDescent="0.25">
      <c r="A160" s="11" t="s">
        <v>659</v>
      </c>
      <c r="B160" s="1" t="s">
        <v>475</v>
      </c>
      <c r="C160" s="1" t="s">
        <v>540</v>
      </c>
      <c r="D160" s="1" t="s">
        <v>34</v>
      </c>
      <c r="E160" s="3">
        <v>66</v>
      </c>
      <c r="F160" s="1" t="s">
        <v>59</v>
      </c>
      <c r="G160" s="1" t="s">
        <v>660</v>
      </c>
      <c r="H160" s="4">
        <v>1000</v>
      </c>
      <c r="I160" s="1" t="s">
        <v>240</v>
      </c>
      <c r="J160" s="1" t="s">
        <v>241</v>
      </c>
      <c r="K160" s="1" t="s">
        <v>39</v>
      </c>
      <c r="N160" s="1" t="s">
        <v>40</v>
      </c>
      <c r="O160" s="1" t="s">
        <v>649</v>
      </c>
      <c r="P160" s="3">
        <v>119</v>
      </c>
      <c r="R160" s="1" t="s">
        <v>661</v>
      </c>
      <c r="S160" s="1" t="s">
        <v>43</v>
      </c>
      <c r="T160" s="1" t="s">
        <v>243</v>
      </c>
      <c r="V160" s="1" t="s">
        <v>103</v>
      </c>
      <c r="W160" s="1" t="s">
        <v>104</v>
      </c>
      <c r="X160" s="1" t="s">
        <v>475</v>
      </c>
      <c r="AB160" s="4">
        <v>1000</v>
      </c>
      <c r="AC160" s="4">
        <v>220</v>
      </c>
      <c r="AF160" s="1" t="s">
        <v>244</v>
      </c>
      <c r="AG160" s="10">
        <f t="shared" si="58"/>
        <v>44651</v>
      </c>
      <c r="AH160" s="10">
        <f t="shared" si="59"/>
        <v>44609</v>
      </c>
      <c r="AI160" s="10">
        <f t="shared" si="60"/>
        <v>44639</v>
      </c>
      <c r="AJ160" s="10">
        <f t="shared" si="61"/>
        <v>44651</v>
      </c>
      <c r="AK160" s="12">
        <f t="shared" si="62"/>
        <v>-16</v>
      </c>
      <c r="AL160" s="6">
        <f t="shared" si="63"/>
        <v>-16000</v>
      </c>
    </row>
    <row r="161" spans="1:38" x14ac:dyDescent="0.25">
      <c r="A161" s="11" t="s">
        <v>57</v>
      </c>
      <c r="B161" s="1" t="s">
        <v>662</v>
      </c>
      <c r="C161" s="1" t="s">
        <v>663</v>
      </c>
      <c r="D161" s="1" t="s">
        <v>34</v>
      </c>
      <c r="E161" s="3">
        <v>397</v>
      </c>
      <c r="F161" s="1" t="s">
        <v>59</v>
      </c>
      <c r="G161" s="1" t="s">
        <v>664</v>
      </c>
      <c r="H161" s="4">
        <v>2907.21</v>
      </c>
      <c r="I161" s="1" t="s">
        <v>665</v>
      </c>
      <c r="J161" s="1" t="s">
        <v>666</v>
      </c>
      <c r="K161" s="1" t="s">
        <v>150</v>
      </c>
      <c r="L161" s="1" t="s">
        <v>200</v>
      </c>
      <c r="M161" s="1" t="s">
        <v>667</v>
      </c>
      <c r="N161" s="1" t="s">
        <v>40</v>
      </c>
      <c r="O161" s="1" t="s">
        <v>649</v>
      </c>
      <c r="P161" s="3">
        <v>118</v>
      </c>
      <c r="R161" s="1" t="s">
        <v>668</v>
      </c>
      <c r="S161" s="1" t="s">
        <v>43</v>
      </c>
      <c r="T161" s="1" t="s">
        <v>669</v>
      </c>
      <c r="V161" s="1" t="s">
        <v>45</v>
      </c>
      <c r="W161" s="1" t="s">
        <v>46</v>
      </c>
      <c r="X161" s="1" t="s">
        <v>663</v>
      </c>
      <c r="AB161" s="4">
        <v>2907.21</v>
      </c>
      <c r="AC161" s="4">
        <v>17.79</v>
      </c>
      <c r="AF161" s="1" t="s">
        <v>670</v>
      </c>
      <c r="AG161" s="10">
        <f t="shared" si="58"/>
        <v>44530</v>
      </c>
      <c r="AH161" s="10">
        <f t="shared" si="59"/>
        <v>44481</v>
      </c>
      <c r="AI161" s="10">
        <f t="shared" si="60"/>
        <v>44511</v>
      </c>
      <c r="AJ161" s="10">
        <f t="shared" si="61"/>
        <v>44530</v>
      </c>
      <c r="AK161" s="12">
        <f t="shared" si="62"/>
        <v>105</v>
      </c>
      <c r="AL161" s="6">
        <f t="shared" si="63"/>
        <v>305257.05</v>
      </c>
    </row>
    <row r="162" spans="1:38" x14ac:dyDescent="0.25">
      <c r="A162" s="11" t="s">
        <v>57</v>
      </c>
      <c r="B162" s="1" t="s">
        <v>662</v>
      </c>
      <c r="C162" s="1" t="s">
        <v>663</v>
      </c>
      <c r="D162" s="1" t="s">
        <v>34</v>
      </c>
      <c r="E162" s="3">
        <v>398</v>
      </c>
      <c r="F162" s="1" t="s">
        <v>59</v>
      </c>
      <c r="G162" s="1" t="s">
        <v>671</v>
      </c>
      <c r="H162" s="4">
        <v>1615.28</v>
      </c>
      <c r="I162" s="1" t="s">
        <v>665</v>
      </c>
      <c r="J162" s="1" t="s">
        <v>666</v>
      </c>
      <c r="K162" s="1" t="s">
        <v>150</v>
      </c>
      <c r="L162" s="1" t="s">
        <v>200</v>
      </c>
      <c r="M162" s="1" t="s">
        <v>667</v>
      </c>
      <c r="N162" s="1" t="s">
        <v>40</v>
      </c>
      <c r="O162" s="1" t="s">
        <v>649</v>
      </c>
      <c r="P162" s="3">
        <v>118</v>
      </c>
      <c r="R162" s="1" t="s">
        <v>672</v>
      </c>
      <c r="S162" s="1" t="s">
        <v>43</v>
      </c>
      <c r="T162" s="1" t="s">
        <v>669</v>
      </c>
      <c r="V162" s="1" t="s">
        <v>45</v>
      </c>
      <c r="W162" s="1" t="s">
        <v>46</v>
      </c>
      <c r="X162" s="1" t="s">
        <v>663</v>
      </c>
      <c r="AB162" s="4">
        <v>1615.28</v>
      </c>
      <c r="AC162" s="4">
        <v>10.23</v>
      </c>
      <c r="AF162" s="1" t="s">
        <v>670</v>
      </c>
      <c r="AG162" s="10">
        <f t="shared" si="58"/>
        <v>44530</v>
      </c>
      <c r="AH162" s="10">
        <f t="shared" si="59"/>
        <v>44481</v>
      </c>
      <c r="AI162" s="10">
        <f t="shared" si="60"/>
        <v>44511</v>
      </c>
      <c r="AJ162" s="10">
        <f t="shared" si="61"/>
        <v>44530</v>
      </c>
      <c r="AK162" s="12">
        <f t="shared" si="62"/>
        <v>105</v>
      </c>
      <c r="AL162" s="6">
        <f t="shared" si="63"/>
        <v>169604.4</v>
      </c>
    </row>
    <row r="163" spans="1:38" x14ac:dyDescent="0.25">
      <c r="A163" s="11" t="s">
        <v>57</v>
      </c>
      <c r="B163" s="1" t="s">
        <v>662</v>
      </c>
      <c r="C163" s="1" t="s">
        <v>663</v>
      </c>
      <c r="D163" s="1" t="s">
        <v>34</v>
      </c>
      <c r="E163" s="3">
        <v>399</v>
      </c>
      <c r="F163" s="1" t="s">
        <v>59</v>
      </c>
      <c r="G163" s="1" t="s">
        <v>673</v>
      </c>
      <c r="H163" s="4">
        <v>58063.99</v>
      </c>
      <c r="I163" s="1" t="s">
        <v>665</v>
      </c>
      <c r="J163" s="1" t="s">
        <v>666</v>
      </c>
      <c r="K163" s="1" t="s">
        <v>150</v>
      </c>
      <c r="L163" s="1" t="s">
        <v>200</v>
      </c>
      <c r="M163" s="1" t="s">
        <v>667</v>
      </c>
      <c r="N163" s="1" t="s">
        <v>40</v>
      </c>
      <c r="O163" s="1" t="s">
        <v>649</v>
      </c>
      <c r="P163" s="3">
        <v>118</v>
      </c>
      <c r="R163" s="1" t="s">
        <v>674</v>
      </c>
      <c r="S163" s="1" t="s">
        <v>43</v>
      </c>
      <c r="T163" s="1" t="s">
        <v>669</v>
      </c>
      <c r="V163" s="1" t="s">
        <v>45</v>
      </c>
      <c r="W163" s="1" t="s">
        <v>46</v>
      </c>
      <c r="X163" s="1" t="s">
        <v>663</v>
      </c>
      <c r="AB163" s="4">
        <v>58063.99</v>
      </c>
      <c r="AC163" s="4">
        <v>362.74</v>
      </c>
      <c r="AF163" s="1" t="s">
        <v>670</v>
      </c>
      <c r="AG163" s="10">
        <f t="shared" si="58"/>
        <v>44530</v>
      </c>
      <c r="AH163" s="10">
        <f t="shared" si="59"/>
        <v>44481</v>
      </c>
      <c r="AI163" s="10">
        <f t="shared" si="60"/>
        <v>44511</v>
      </c>
      <c r="AJ163" s="10">
        <f t="shared" si="61"/>
        <v>44530</v>
      </c>
      <c r="AK163" s="12">
        <f t="shared" si="62"/>
        <v>105</v>
      </c>
      <c r="AL163" s="6">
        <f t="shared" si="63"/>
        <v>6096718.9500000002</v>
      </c>
    </row>
    <row r="164" spans="1:38" x14ac:dyDescent="0.25">
      <c r="A164" s="11" t="s">
        <v>57</v>
      </c>
      <c r="B164" s="1" t="s">
        <v>662</v>
      </c>
      <c r="C164" s="1" t="s">
        <v>663</v>
      </c>
      <c r="D164" s="1" t="s">
        <v>34</v>
      </c>
      <c r="E164" s="3">
        <v>400</v>
      </c>
      <c r="F164" s="1" t="s">
        <v>59</v>
      </c>
      <c r="G164" s="1" t="s">
        <v>675</v>
      </c>
      <c r="H164" s="4">
        <v>6326.29</v>
      </c>
      <c r="I164" s="1" t="s">
        <v>665</v>
      </c>
      <c r="J164" s="1" t="s">
        <v>666</v>
      </c>
      <c r="K164" s="1" t="s">
        <v>150</v>
      </c>
      <c r="L164" s="1" t="s">
        <v>200</v>
      </c>
      <c r="M164" s="1" t="s">
        <v>667</v>
      </c>
      <c r="N164" s="1" t="s">
        <v>40</v>
      </c>
      <c r="O164" s="1" t="s">
        <v>649</v>
      </c>
      <c r="P164" s="3">
        <v>118</v>
      </c>
      <c r="R164" s="1" t="s">
        <v>676</v>
      </c>
      <c r="S164" s="1" t="s">
        <v>43</v>
      </c>
      <c r="T164" s="1" t="s">
        <v>669</v>
      </c>
      <c r="V164" s="1" t="s">
        <v>103</v>
      </c>
      <c r="W164" s="1" t="s">
        <v>104</v>
      </c>
      <c r="X164" s="1" t="s">
        <v>663</v>
      </c>
      <c r="AB164" s="4">
        <v>6326.29</v>
      </c>
      <c r="AC164" s="4">
        <v>42.18</v>
      </c>
      <c r="AF164" s="1" t="s">
        <v>670</v>
      </c>
      <c r="AG164" s="10">
        <f t="shared" si="58"/>
        <v>44530</v>
      </c>
      <c r="AH164" s="10">
        <f t="shared" si="59"/>
        <v>44481</v>
      </c>
      <c r="AI164" s="10">
        <f t="shared" si="60"/>
        <v>44511</v>
      </c>
      <c r="AJ164" s="10">
        <f t="shared" si="61"/>
        <v>44530</v>
      </c>
      <c r="AK164" s="12">
        <f t="shared" si="62"/>
        <v>105</v>
      </c>
      <c r="AL164" s="6">
        <f t="shared" si="63"/>
        <v>664260.44999999995</v>
      </c>
    </row>
    <row r="165" spans="1:38" x14ac:dyDescent="0.25">
      <c r="A165" s="11" t="s">
        <v>50</v>
      </c>
      <c r="B165" s="1" t="s">
        <v>677</v>
      </c>
      <c r="C165" s="1" t="s">
        <v>678</v>
      </c>
      <c r="D165" s="1" t="s">
        <v>34</v>
      </c>
      <c r="E165" s="3">
        <v>437</v>
      </c>
      <c r="F165" s="1" t="s">
        <v>59</v>
      </c>
      <c r="G165" s="1" t="s">
        <v>679</v>
      </c>
      <c r="H165" s="4">
        <v>3419.26</v>
      </c>
      <c r="I165" s="1" t="s">
        <v>665</v>
      </c>
      <c r="J165" s="1" t="s">
        <v>666</v>
      </c>
      <c r="K165" s="1" t="s">
        <v>150</v>
      </c>
      <c r="L165" s="1" t="s">
        <v>200</v>
      </c>
      <c r="M165" s="1" t="s">
        <v>667</v>
      </c>
      <c r="N165" s="1" t="s">
        <v>40</v>
      </c>
      <c r="O165" s="1" t="s">
        <v>649</v>
      </c>
      <c r="P165" s="3">
        <v>118</v>
      </c>
      <c r="R165" s="1" t="s">
        <v>680</v>
      </c>
      <c r="S165" s="1" t="s">
        <v>43</v>
      </c>
      <c r="T165" s="1" t="s">
        <v>669</v>
      </c>
      <c r="V165" s="1" t="s">
        <v>45</v>
      </c>
      <c r="W165" s="1" t="s">
        <v>46</v>
      </c>
      <c r="X165" s="1" t="s">
        <v>678</v>
      </c>
      <c r="AB165" s="4">
        <v>3419.26</v>
      </c>
      <c r="AC165" s="4">
        <v>20.92</v>
      </c>
      <c r="AF165" s="1" t="s">
        <v>670</v>
      </c>
      <c r="AG165" s="10">
        <f t="shared" si="58"/>
        <v>44561</v>
      </c>
      <c r="AH165" s="10">
        <f t="shared" si="59"/>
        <v>44511</v>
      </c>
      <c r="AI165" s="10">
        <f t="shared" si="60"/>
        <v>44541</v>
      </c>
      <c r="AJ165" s="10">
        <f t="shared" si="61"/>
        <v>44561</v>
      </c>
      <c r="AK165" s="12">
        <f t="shared" si="62"/>
        <v>74</v>
      </c>
      <c r="AL165" s="6">
        <f t="shared" si="63"/>
        <v>253025.24000000002</v>
      </c>
    </row>
    <row r="166" spans="1:38" x14ac:dyDescent="0.25">
      <c r="A166" s="11" t="s">
        <v>50</v>
      </c>
      <c r="B166" s="1" t="s">
        <v>677</v>
      </c>
      <c r="C166" s="1" t="s">
        <v>678</v>
      </c>
      <c r="D166" s="1" t="s">
        <v>34</v>
      </c>
      <c r="E166" s="3">
        <v>438</v>
      </c>
      <c r="F166" s="1" t="s">
        <v>59</v>
      </c>
      <c r="G166" s="1" t="s">
        <v>681</v>
      </c>
      <c r="H166" s="4">
        <v>66089.009999999995</v>
      </c>
      <c r="I166" s="1" t="s">
        <v>665</v>
      </c>
      <c r="J166" s="1" t="s">
        <v>666</v>
      </c>
      <c r="K166" s="1" t="s">
        <v>150</v>
      </c>
      <c r="L166" s="1" t="s">
        <v>200</v>
      </c>
      <c r="M166" s="1" t="s">
        <v>667</v>
      </c>
      <c r="N166" s="1" t="s">
        <v>40</v>
      </c>
      <c r="O166" s="1" t="s">
        <v>649</v>
      </c>
      <c r="P166" s="3">
        <v>118</v>
      </c>
      <c r="R166" s="1" t="s">
        <v>682</v>
      </c>
      <c r="S166" s="1" t="s">
        <v>43</v>
      </c>
      <c r="T166" s="1" t="s">
        <v>669</v>
      </c>
      <c r="V166" s="1" t="s">
        <v>45</v>
      </c>
      <c r="W166" s="1" t="s">
        <v>46</v>
      </c>
      <c r="X166" s="1" t="s">
        <v>678</v>
      </c>
      <c r="AB166" s="4">
        <v>66089.009999999995</v>
      </c>
      <c r="AC166" s="4">
        <v>408.86</v>
      </c>
      <c r="AF166" s="1" t="s">
        <v>670</v>
      </c>
      <c r="AG166" s="10">
        <f t="shared" si="58"/>
        <v>44561</v>
      </c>
      <c r="AH166" s="10">
        <f t="shared" si="59"/>
        <v>44511</v>
      </c>
      <c r="AI166" s="10">
        <f t="shared" si="60"/>
        <v>44541</v>
      </c>
      <c r="AJ166" s="10">
        <f t="shared" si="61"/>
        <v>44561</v>
      </c>
      <c r="AK166" s="12">
        <f t="shared" si="62"/>
        <v>74</v>
      </c>
      <c r="AL166" s="6">
        <f t="shared" si="63"/>
        <v>4890586.7399999993</v>
      </c>
    </row>
    <row r="167" spans="1:38" x14ac:dyDescent="0.25">
      <c r="A167" s="11" t="s">
        <v>50</v>
      </c>
      <c r="B167" s="1" t="s">
        <v>677</v>
      </c>
      <c r="C167" s="1" t="s">
        <v>678</v>
      </c>
      <c r="D167" s="1" t="s">
        <v>34</v>
      </c>
      <c r="E167" s="3">
        <v>439</v>
      </c>
      <c r="F167" s="1" t="s">
        <v>59</v>
      </c>
      <c r="G167" s="1" t="s">
        <v>683</v>
      </c>
      <c r="H167" s="4">
        <v>5101.4799999999996</v>
      </c>
      <c r="I167" s="1" t="s">
        <v>665</v>
      </c>
      <c r="J167" s="1" t="s">
        <v>666</v>
      </c>
      <c r="K167" s="1" t="s">
        <v>150</v>
      </c>
      <c r="L167" s="1" t="s">
        <v>200</v>
      </c>
      <c r="M167" s="1" t="s">
        <v>667</v>
      </c>
      <c r="N167" s="1" t="s">
        <v>40</v>
      </c>
      <c r="O167" s="1" t="s">
        <v>649</v>
      </c>
      <c r="P167" s="3">
        <v>118</v>
      </c>
      <c r="R167" s="1" t="s">
        <v>684</v>
      </c>
      <c r="S167" s="1" t="s">
        <v>43</v>
      </c>
      <c r="T167" s="1" t="s">
        <v>669</v>
      </c>
      <c r="V167" s="1" t="s">
        <v>103</v>
      </c>
      <c r="W167" s="1" t="s">
        <v>104</v>
      </c>
      <c r="X167" s="1" t="s">
        <v>678</v>
      </c>
      <c r="AB167" s="4">
        <v>5101.4799999999996</v>
      </c>
      <c r="AC167" s="4">
        <v>34.01</v>
      </c>
      <c r="AF167" s="1" t="s">
        <v>670</v>
      </c>
      <c r="AG167" s="10">
        <f t="shared" si="58"/>
        <v>44561</v>
      </c>
      <c r="AH167" s="10">
        <f t="shared" si="59"/>
        <v>44511</v>
      </c>
      <c r="AI167" s="10">
        <f t="shared" si="60"/>
        <v>44541</v>
      </c>
      <c r="AJ167" s="10">
        <f t="shared" si="61"/>
        <v>44561</v>
      </c>
      <c r="AK167" s="12">
        <f t="shared" si="62"/>
        <v>74</v>
      </c>
      <c r="AL167" s="6">
        <f t="shared" si="63"/>
        <v>377509.51999999996</v>
      </c>
    </row>
    <row r="168" spans="1:38" x14ac:dyDescent="0.25">
      <c r="A168" s="11" t="s">
        <v>473</v>
      </c>
      <c r="B168" s="1" t="s">
        <v>50</v>
      </c>
      <c r="C168" s="1" t="s">
        <v>255</v>
      </c>
      <c r="D168" s="1" t="s">
        <v>34</v>
      </c>
      <c r="E168" s="3">
        <v>1</v>
      </c>
      <c r="F168" s="1" t="s">
        <v>59</v>
      </c>
      <c r="G168" s="1" t="s">
        <v>685</v>
      </c>
      <c r="H168" s="4">
        <v>168.15</v>
      </c>
      <c r="I168" s="1" t="s">
        <v>686</v>
      </c>
      <c r="J168" s="1" t="s">
        <v>687</v>
      </c>
      <c r="K168" s="1" t="s">
        <v>253</v>
      </c>
      <c r="L168" s="1" t="s">
        <v>72</v>
      </c>
      <c r="M168" s="1" t="s">
        <v>688</v>
      </c>
      <c r="N168" s="1" t="s">
        <v>40</v>
      </c>
      <c r="O168" s="1" t="s">
        <v>689</v>
      </c>
      <c r="P168" s="3">
        <v>127</v>
      </c>
      <c r="R168" s="1" t="s">
        <v>690</v>
      </c>
      <c r="S168" s="1" t="s">
        <v>43</v>
      </c>
      <c r="T168" s="1" t="s">
        <v>691</v>
      </c>
      <c r="V168" s="1" t="s">
        <v>103</v>
      </c>
      <c r="W168" s="1" t="s">
        <v>104</v>
      </c>
      <c r="X168" s="1" t="s">
        <v>68</v>
      </c>
      <c r="AB168" s="4">
        <v>168.15</v>
      </c>
      <c r="AC168" s="4">
        <v>16.82</v>
      </c>
      <c r="AF168" s="1" t="s">
        <v>692</v>
      </c>
      <c r="AG168" s="10">
        <f t="shared" si="58"/>
        <v>44621</v>
      </c>
      <c r="AH168" s="10">
        <f t="shared" si="59"/>
        <v>44564</v>
      </c>
      <c r="AI168" s="10">
        <f t="shared" si="60"/>
        <v>44594</v>
      </c>
      <c r="AJ168" s="10">
        <f t="shared" si="61"/>
        <v>44621</v>
      </c>
      <c r="AK168" s="12">
        <f t="shared" si="62"/>
        <v>15</v>
      </c>
      <c r="AL168" s="6">
        <f t="shared" si="63"/>
        <v>2522.25</v>
      </c>
    </row>
    <row r="169" spans="1:38" x14ac:dyDescent="0.25">
      <c r="A169" s="11" t="s">
        <v>659</v>
      </c>
      <c r="B169" s="1" t="s">
        <v>91</v>
      </c>
      <c r="C169" s="1" t="s">
        <v>255</v>
      </c>
      <c r="D169" s="1" t="s">
        <v>34</v>
      </c>
      <c r="E169" s="3">
        <v>2</v>
      </c>
      <c r="F169" s="1" t="s">
        <v>59</v>
      </c>
      <c r="G169" s="1" t="s">
        <v>693</v>
      </c>
      <c r="H169" s="4">
        <v>776.64</v>
      </c>
      <c r="I169" s="1" t="s">
        <v>694</v>
      </c>
      <c r="J169" s="1" t="s">
        <v>695</v>
      </c>
      <c r="K169" s="1" t="s">
        <v>391</v>
      </c>
      <c r="L169" s="1" t="s">
        <v>131</v>
      </c>
      <c r="M169" s="1" t="s">
        <v>696</v>
      </c>
      <c r="N169" s="1" t="s">
        <v>40</v>
      </c>
      <c r="O169" s="1" t="s">
        <v>689</v>
      </c>
      <c r="P169" s="3">
        <v>122</v>
      </c>
      <c r="R169" s="1" t="s">
        <v>697</v>
      </c>
      <c r="S169" s="1" t="s">
        <v>43</v>
      </c>
      <c r="T169" s="1" t="s">
        <v>698</v>
      </c>
      <c r="V169" s="1" t="s">
        <v>103</v>
      </c>
      <c r="W169" s="1" t="s">
        <v>104</v>
      </c>
      <c r="X169" s="1" t="s">
        <v>68</v>
      </c>
      <c r="AB169" s="4">
        <v>776.64</v>
      </c>
      <c r="AC169" s="4">
        <v>170.86</v>
      </c>
      <c r="AF169" s="1" t="s">
        <v>275</v>
      </c>
      <c r="AG169" s="10">
        <f t="shared" si="58"/>
        <v>44651</v>
      </c>
      <c r="AH169" s="10">
        <f t="shared" si="59"/>
        <v>44564</v>
      </c>
      <c r="AI169" s="10">
        <f t="shared" si="60"/>
        <v>44594</v>
      </c>
      <c r="AJ169" s="10">
        <f t="shared" si="61"/>
        <v>44651</v>
      </c>
      <c r="AK169" s="12">
        <f t="shared" si="62"/>
        <v>-15</v>
      </c>
      <c r="AL169" s="6">
        <f t="shared" si="63"/>
        <v>-11649.6</v>
      </c>
    </row>
    <row r="170" spans="1:38" x14ac:dyDescent="0.25">
      <c r="A170" s="11" t="s">
        <v>473</v>
      </c>
      <c r="B170" s="1" t="s">
        <v>50</v>
      </c>
      <c r="C170" s="1" t="s">
        <v>48</v>
      </c>
      <c r="D170" s="1" t="s">
        <v>34</v>
      </c>
      <c r="E170" s="3">
        <v>17</v>
      </c>
      <c r="F170" s="1" t="s">
        <v>59</v>
      </c>
      <c r="G170" s="1" t="s">
        <v>699</v>
      </c>
      <c r="H170" s="4">
        <v>60</v>
      </c>
      <c r="I170" s="1" t="s">
        <v>700</v>
      </c>
      <c r="J170" s="1" t="s">
        <v>701</v>
      </c>
      <c r="K170" s="1" t="s">
        <v>702</v>
      </c>
      <c r="N170" s="1" t="s">
        <v>40</v>
      </c>
      <c r="O170" s="1" t="s">
        <v>689</v>
      </c>
      <c r="P170" s="3">
        <v>126</v>
      </c>
      <c r="R170" s="1" t="s">
        <v>703</v>
      </c>
      <c r="S170" s="1" t="s">
        <v>43</v>
      </c>
      <c r="T170" s="1" t="s">
        <v>704</v>
      </c>
      <c r="V170" s="1" t="s">
        <v>103</v>
      </c>
      <c r="W170" s="1" t="s">
        <v>104</v>
      </c>
      <c r="X170" s="1" t="s">
        <v>135</v>
      </c>
      <c r="AB170" s="4">
        <v>60</v>
      </c>
      <c r="AC170" s="4">
        <v>13.2</v>
      </c>
      <c r="AF170" s="1" t="s">
        <v>193</v>
      </c>
      <c r="AG170" s="10">
        <f t="shared" si="58"/>
        <v>44621</v>
      </c>
      <c r="AH170" s="10">
        <f t="shared" si="59"/>
        <v>44572</v>
      </c>
      <c r="AI170" s="10">
        <f t="shared" si="60"/>
        <v>44602</v>
      </c>
      <c r="AJ170" s="10">
        <f t="shared" si="61"/>
        <v>44621</v>
      </c>
      <c r="AK170" s="12">
        <f t="shared" si="62"/>
        <v>15</v>
      </c>
      <c r="AL170" s="6">
        <f t="shared" si="63"/>
        <v>900</v>
      </c>
    </row>
    <row r="171" spans="1:38" x14ac:dyDescent="0.25">
      <c r="A171" s="11" t="s">
        <v>255</v>
      </c>
      <c r="B171" s="1" t="s">
        <v>170</v>
      </c>
      <c r="C171" s="1" t="s">
        <v>50</v>
      </c>
      <c r="D171" s="1" t="s">
        <v>34</v>
      </c>
      <c r="E171" s="3">
        <v>84</v>
      </c>
      <c r="F171" s="1" t="s">
        <v>35</v>
      </c>
      <c r="G171" s="1" t="s">
        <v>705</v>
      </c>
      <c r="H171" s="4">
        <v>402</v>
      </c>
      <c r="I171" s="1" t="s">
        <v>706</v>
      </c>
      <c r="J171" s="1" t="s">
        <v>707</v>
      </c>
      <c r="K171" s="1" t="s">
        <v>39</v>
      </c>
      <c r="N171" s="1" t="s">
        <v>40</v>
      </c>
      <c r="O171" s="1" t="s">
        <v>689</v>
      </c>
      <c r="P171" s="3">
        <v>123</v>
      </c>
      <c r="R171" s="1" t="s">
        <v>708</v>
      </c>
      <c r="S171" s="1" t="s">
        <v>43</v>
      </c>
      <c r="V171" s="1" t="s">
        <v>76</v>
      </c>
      <c r="W171" s="1" t="s">
        <v>77</v>
      </c>
      <c r="X171" s="1" t="s">
        <v>183</v>
      </c>
      <c r="AB171" s="4">
        <v>402</v>
      </c>
      <c r="AC171" s="4">
        <v>0</v>
      </c>
      <c r="AF171" s="1" t="s">
        <v>709</v>
      </c>
      <c r="AG171" s="10">
        <f>DATEVALUE(A171)</f>
        <v>44578</v>
      </c>
      <c r="AH171" s="10">
        <f t="shared" si="59"/>
        <v>44546</v>
      </c>
      <c r="AI171" s="10">
        <f t="shared" si="60"/>
        <v>44576</v>
      </c>
      <c r="AJ171" s="10">
        <f t="shared" si="61"/>
        <v>44578</v>
      </c>
      <c r="AK171" s="12">
        <f t="shared" si="62"/>
        <v>58</v>
      </c>
      <c r="AL171" s="6">
        <f t="shared" si="63"/>
        <v>23316</v>
      </c>
    </row>
    <row r="172" spans="1:38" x14ac:dyDescent="0.25">
      <c r="A172" s="11" t="s">
        <v>91</v>
      </c>
      <c r="B172" s="1" t="s">
        <v>677</v>
      </c>
      <c r="C172" s="1" t="s">
        <v>678</v>
      </c>
      <c r="D172" s="1" t="s">
        <v>34</v>
      </c>
      <c r="E172" s="3">
        <v>440</v>
      </c>
      <c r="F172" s="1" t="s">
        <v>59</v>
      </c>
      <c r="G172" s="1" t="s">
        <v>710</v>
      </c>
      <c r="H172" s="4">
        <v>1475</v>
      </c>
      <c r="I172" s="1" t="s">
        <v>700</v>
      </c>
      <c r="J172" s="1" t="s">
        <v>701</v>
      </c>
      <c r="K172" s="1" t="s">
        <v>702</v>
      </c>
      <c r="N172" s="1" t="s">
        <v>40</v>
      </c>
      <c r="O172" s="1" t="s">
        <v>689</v>
      </c>
      <c r="P172" s="3">
        <v>125</v>
      </c>
      <c r="R172" s="1" t="s">
        <v>711</v>
      </c>
      <c r="S172" s="1" t="s">
        <v>43</v>
      </c>
      <c r="T172" s="1" t="s">
        <v>712</v>
      </c>
      <c r="V172" s="1" t="s">
        <v>103</v>
      </c>
      <c r="W172" s="1" t="s">
        <v>104</v>
      </c>
      <c r="X172" s="1" t="s">
        <v>322</v>
      </c>
      <c r="AB172" s="4">
        <v>1475</v>
      </c>
      <c r="AC172" s="4">
        <v>324.5</v>
      </c>
      <c r="AF172" s="1" t="s">
        <v>193</v>
      </c>
      <c r="AG172" s="10">
        <f t="shared" si="58"/>
        <v>44560</v>
      </c>
      <c r="AH172" s="10">
        <f>DATEVALUE(X172)</f>
        <v>44510</v>
      </c>
      <c r="AI172" s="10">
        <f t="shared" si="60"/>
        <v>44540</v>
      </c>
      <c r="AJ172" s="10">
        <f t="shared" si="61"/>
        <v>44560</v>
      </c>
      <c r="AK172" s="12">
        <f t="shared" si="62"/>
        <v>76</v>
      </c>
      <c r="AL172" s="6">
        <f t="shared" si="63"/>
        <v>112100</v>
      </c>
    </row>
    <row r="173" spans="1:38" x14ac:dyDescent="0.25">
      <c r="A173" s="11" t="s">
        <v>48</v>
      </c>
      <c r="B173" s="1" t="s">
        <v>57</v>
      </c>
      <c r="C173" s="1" t="s">
        <v>78</v>
      </c>
      <c r="D173" s="1" t="s">
        <v>34</v>
      </c>
      <c r="E173" s="3">
        <v>468</v>
      </c>
      <c r="F173" s="1" t="s">
        <v>59</v>
      </c>
      <c r="G173" s="1" t="s">
        <v>713</v>
      </c>
      <c r="H173" s="4">
        <v>390</v>
      </c>
      <c r="I173" s="1" t="s">
        <v>714</v>
      </c>
      <c r="J173" s="1" t="s">
        <v>715</v>
      </c>
      <c r="K173" s="1" t="s">
        <v>716</v>
      </c>
      <c r="N173" s="1" t="s">
        <v>40</v>
      </c>
      <c r="O173" s="1" t="s">
        <v>689</v>
      </c>
      <c r="P173" s="3">
        <v>124</v>
      </c>
      <c r="R173" s="1" t="s">
        <v>717</v>
      </c>
      <c r="S173" s="1" t="s">
        <v>43</v>
      </c>
      <c r="T173" s="1" t="s">
        <v>718</v>
      </c>
      <c r="V173" s="1" t="s">
        <v>45</v>
      </c>
      <c r="W173" s="1" t="s">
        <v>46</v>
      </c>
      <c r="X173" s="1" t="s">
        <v>66</v>
      </c>
      <c r="AB173" s="4">
        <v>390</v>
      </c>
      <c r="AC173" s="4">
        <v>85.8</v>
      </c>
      <c r="AF173" s="1" t="s">
        <v>719</v>
      </c>
      <c r="AG173" s="10">
        <f t="shared" si="58"/>
        <v>44592</v>
      </c>
      <c r="AH173" s="10">
        <f t="shared" si="59"/>
        <v>44532</v>
      </c>
      <c r="AI173" s="10">
        <f t="shared" si="60"/>
        <v>44562</v>
      </c>
      <c r="AJ173" s="10">
        <f t="shared" si="61"/>
        <v>44592</v>
      </c>
      <c r="AK173" s="12">
        <f t="shared" si="62"/>
        <v>44</v>
      </c>
      <c r="AL173" s="6">
        <f t="shared" si="63"/>
        <v>17160</v>
      </c>
    </row>
    <row r="174" spans="1:38" x14ac:dyDescent="0.25">
      <c r="A174" s="11" t="s">
        <v>387</v>
      </c>
      <c r="B174" s="1" t="s">
        <v>57</v>
      </c>
      <c r="C174" s="1" t="s">
        <v>58</v>
      </c>
      <c r="D174" s="1" t="s">
        <v>34</v>
      </c>
      <c r="E174" s="3">
        <v>488</v>
      </c>
      <c r="F174" s="1" t="s">
        <v>59</v>
      </c>
      <c r="G174" s="1" t="s">
        <v>720</v>
      </c>
      <c r="H174" s="4">
        <v>112.5</v>
      </c>
      <c r="I174" s="1" t="s">
        <v>700</v>
      </c>
      <c r="J174" s="1" t="s">
        <v>701</v>
      </c>
      <c r="K174" s="1" t="s">
        <v>702</v>
      </c>
      <c r="N174" s="1" t="s">
        <v>40</v>
      </c>
      <c r="O174" s="1" t="s">
        <v>689</v>
      </c>
      <c r="P174" s="3">
        <v>125</v>
      </c>
      <c r="R174" s="1" t="s">
        <v>721</v>
      </c>
      <c r="S174" s="1" t="s">
        <v>43</v>
      </c>
      <c r="T174" s="1" t="s">
        <v>712</v>
      </c>
      <c r="V174" s="1" t="s">
        <v>103</v>
      </c>
      <c r="W174" s="1" t="s">
        <v>104</v>
      </c>
      <c r="X174" s="1" t="s">
        <v>722</v>
      </c>
      <c r="AB174" s="4">
        <v>112.5</v>
      </c>
      <c r="AC174" s="4">
        <v>24.75</v>
      </c>
      <c r="AF174" s="1" t="s">
        <v>193</v>
      </c>
      <c r="AG174" s="10">
        <f t="shared" si="58"/>
        <v>44590</v>
      </c>
      <c r="AH174" s="10">
        <f t="shared" si="59"/>
        <v>44542</v>
      </c>
      <c r="AI174" s="10">
        <f t="shared" si="60"/>
        <v>44572</v>
      </c>
      <c r="AJ174" s="10">
        <f t="shared" si="61"/>
        <v>44590</v>
      </c>
      <c r="AK174" s="12">
        <f t="shared" si="62"/>
        <v>46</v>
      </c>
      <c r="AL174" s="6">
        <f t="shared" si="63"/>
        <v>5175</v>
      </c>
    </row>
    <row r="175" spans="1:38" hidden="1" x14ac:dyDescent="0.25">
      <c r="A175" s="1" t="s">
        <v>689</v>
      </c>
      <c r="B175" s="1" t="s">
        <v>689</v>
      </c>
      <c r="C175" s="1" t="s">
        <v>689</v>
      </c>
      <c r="D175" s="1" t="s">
        <v>118</v>
      </c>
      <c r="E175" s="3">
        <v>20062</v>
      </c>
      <c r="F175" s="1" t="s">
        <v>35</v>
      </c>
      <c r="G175" s="1" t="s">
        <v>118</v>
      </c>
      <c r="H175" s="4">
        <v>11993.82</v>
      </c>
      <c r="I175" s="1" t="s">
        <v>328</v>
      </c>
      <c r="J175" s="1" t="s">
        <v>329</v>
      </c>
      <c r="K175" s="1" t="s">
        <v>330</v>
      </c>
      <c r="N175" s="1" t="s">
        <v>331</v>
      </c>
      <c r="O175" s="1" t="s">
        <v>689</v>
      </c>
      <c r="P175" s="3">
        <v>128</v>
      </c>
      <c r="R175" s="1" t="s">
        <v>723</v>
      </c>
      <c r="S175" s="1" t="s">
        <v>43</v>
      </c>
      <c r="X175" s="1" t="s">
        <v>163</v>
      </c>
      <c r="Y175" s="1" t="s">
        <v>724</v>
      </c>
      <c r="AA175" s="1" t="s">
        <v>689</v>
      </c>
      <c r="AB175" s="4">
        <v>0</v>
      </c>
      <c r="AC175" s="4">
        <v>0</v>
      </c>
    </row>
    <row r="176" spans="1:38" hidden="1" x14ac:dyDescent="0.25">
      <c r="A176" s="1" t="s">
        <v>689</v>
      </c>
      <c r="B176" s="1" t="s">
        <v>689</v>
      </c>
      <c r="C176" s="1" t="s">
        <v>689</v>
      </c>
      <c r="D176" s="1" t="s">
        <v>118</v>
      </c>
      <c r="E176" s="3">
        <v>20063</v>
      </c>
      <c r="F176" s="1" t="s">
        <v>35</v>
      </c>
      <c r="G176" s="1" t="s">
        <v>118</v>
      </c>
      <c r="H176" s="4">
        <v>1404.6</v>
      </c>
      <c r="I176" s="1" t="s">
        <v>328</v>
      </c>
      <c r="J176" s="1" t="s">
        <v>329</v>
      </c>
      <c r="K176" s="1" t="s">
        <v>330</v>
      </c>
      <c r="N176" s="1" t="s">
        <v>331</v>
      </c>
      <c r="O176" s="1" t="s">
        <v>689</v>
      </c>
      <c r="P176" s="3">
        <v>129</v>
      </c>
      <c r="R176" s="1" t="s">
        <v>725</v>
      </c>
      <c r="S176" s="1" t="s">
        <v>43</v>
      </c>
      <c r="X176" s="1" t="s">
        <v>540</v>
      </c>
      <c r="Y176" s="1" t="s">
        <v>726</v>
      </c>
      <c r="AA176" s="1" t="s">
        <v>727</v>
      </c>
      <c r="AB176" s="4">
        <v>0</v>
      </c>
      <c r="AC176" s="4">
        <v>0</v>
      </c>
    </row>
    <row r="177" spans="1:38" x14ac:dyDescent="0.25">
      <c r="A177" s="11" t="s">
        <v>728</v>
      </c>
      <c r="B177" s="1" t="s">
        <v>50</v>
      </c>
      <c r="C177" s="1" t="s">
        <v>48</v>
      </c>
      <c r="D177" s="1" t="s">
        <v>34</v>
      </c>
      <c r="E177" s="3">
        <v>15</v>
      </c>
      <c r="F177" s="1" t="s">
        <v>59</v>
      </c>
      <c r="G177" s="1" t="s">
        <v>729</v>
      </c>
      <c r="H177" s="4">
        <v>326</v>
      </c>
      <c r="I177" s="1" t="s">
        <v>730</v>
      </c>
      <c r="J177" s="1" t="s">
        <v>731</v>
      </c>
      <c r="K177" s="1" t="s">
        <v>167</v>
      </c>
      <c r="N177" s="1" t="s">
        <v>40</v>
      </c>
      <c r="O177" s="1" t="s">
        <v>732</v>
      </c>
      <c r="P177" s="3">
        <v>130</v>
      </c>
      <c r="R177" s="1" t="s">
        <v>733</v>
      </c>
      <c r="S177" s="1" t="s">
        <v>43</v>
      </c>
      <c r="T177" s="1" t="s">
        <v>734</v>
      </c>
      <c r="X177" s="1" t="s">
        <v>80</v>
      </c>
      <c r="AB177" s="4">
        <v>326</v>
      </c>
      <c r="AC177" s="4">
        <v>71.72</v>
      </c>
      <c r="AF177" s="1" t="s">
        <v>735</v>
      </c>
      <c r="AG177" s="10">
        <f t="shared" ref="AG177:AG179" si="64">DATEVALUE(A177)</f>
        <v>44591</v>
      </c>
      <c r="AH177" s="10">
        <f t="shared" ref="AH177:AH179" si="65">DATEVALUE(X177)</f>
        <v>44571</v>
      </c>
      <c r="AI177" s="10">
        <f t="shared" ref="AI177:AI179" si="66">+AH177+30</f>
        <v>44601</v>
      </c>
      <c r="AJ177" s="10">
        <f t="shared" ref="AJ177:AJ179" si="67">MAX(AG177,AI177)</f>
        <v>44601</v>
      </c>
      <c r="AK177" s="12">
        <f>+O177-AJ177</f>
        <v>36</v>
      </c>
      <c r="AL177" s="6">
        <f>+AK177*H177</f>
        <v>11736</v>
      </c>
    </row>
    <row r="178" spans="1:38" x14ac:dyDescent="0.25">
      <c r="A178" s="11" t="s">
        <v>728</v>
      </c>
      <c r="B178" s="1" t="s">
        <v>50</v>
      </c>
      <c r="C178" s="1" t="s">
        <v>48</v>
      </c>
      <c r="D178" s="1" t="s">
        <v>34</v>
      </c>
      <c r="E178" s="3">
        <v>16</v>
      </c>
      <c r="F178" s="1" t="s">
        <v>59</v>
      </c>
      <c r="G178" s="1" t="s">
        <v>736</v>
      </c>
      <c r="H178" s="4">
        <v>292</v>
      </c>
      <c r="I178" s="1" t="s">
        <v>730</v>
      </c>
      <c r="J178" s="1" t="s">
        <v>731</v>
      </c>
      <c r="K178" s="1" t="s">
        <v>167</v>
      </c>
      <c r="N178" s="1" t="s">
        <v>40</v>
      </c>
      <c r="O178" s="1" t="s">
        <v>732</v>
      </c>
      <c r="P178" s="3">
        <v>130</v>
      </c>
      <c r="R178" s="1" t="s">
        <v>737</v>
      </c>
      <c r="S178" s="1" t="s">
        <v>43</v>
      </c>
      <c r="T178" s="1" t="s">
        <v>734</v>
      </c>
      <c r="V178" s="1" t="s">
        <v>76</v>
      </c>
      <c r="W178" s="1" t="s">
        <v>77</v>
      </c>
      <c r="X178" s="1" t="s">
        <v>135</v>
      </c>
      <c r="AB178" s="4">
        <v>292</v>
      </c>
      <c r="AC178" s="4">
        <v>64.239999999999995</v>
      </c>
      <c r="AF178" s="1" t="s">
        <v>738</v>
      </c>
      <c r="AG178" s="10">
        <f t="shared" si="64"/>
        <v>44591</v>
      </c>
      <c r="AH178" s="10">
        <f t="shared" si="65"/>
        <v>44572</v>
      </c>
      <c r="AI178" s="10">
        <f t="shared" si="66"/>
        <v>44602</v>
      </c>
      <c r="AJ178" s="10">
        <f t="shared" si="67"/>
        <v>44602</v>
      </c>
      <c r="AK178" s="12">
        <f>+O178-AJ178</f>
        <v>35</v>
      </c>
      <c r="AL178" s="6">
        <f>+AK178*H178</f>
        <v>10220</v>
      </c>
    </row>
    <row r="179" spans="1:38" x14ac:dyDescent="0.25">
      <c r="A179" s="11" t="s">
        <v>739</v>
      </c>
      <c r="B179" s="1" t="s">
        <v>451</v>
      </c>
      <c r="C179" s="1" t="s">
        <v>740</v>
      </c>
      <c r="D179" s="1" t="s">
        <v>34</v>
      </c>
      <c r="E179" s="3">
        <v>81</v>
      </c>
      <c r="F179" s="1" t="s">
        <v>59</v>
      </c>
      <c r="G179" s="1" t="s">
        <v>741</v>
      </c>
      <c r="H179" s="4">
        <v>6205</v>
      </c>
      <c r="I179" s="1" t="s">
        <v>730</v>
      </c>
      <c r="J179" s="1" t="s">
        <v>731</v>
      </c>
      <c r="K179" s="1" t="s">
        <v>167</v>
      </c>
      <c r="N179" s="1" t="s">
        <v>40</v>
      </c>
      <c r="O179" s="1" t="s">
        <v>732</v>
      </c>
      <c r="P179" s="3">
        <v>130</v>
      </c>
      <c r="R179" s="1" t="s">
        <v>742</v>
      </c>
      <c r="S179" s="1" t="s">
        <v>43</v>
      </c>
      <c r="T179" s="1" t="s">
        <v>734</v>
      </c>
      <c r="V179" s="1" t="s">
        <v>103</v>
      </c>
      <c r="W179" s="1" t="s">
        <v>104</v>
      </c>
      <c r="X179" s="1" t="s">
        <v>573</v>
      </c>
      <c r="AB179" s="4">
        <v>6205</v>
      </c>
      <c r="AC179" s="4">
        <v>1365.1</v>
      </c>
      <c r="AF179" s="1" t="s">
        <v>743</v>
      </c>
      <c r="AG179" s="10">
        <f t="shared" si="64"/>
        <v>44650</v>
      </c>
      <c r="AH179" s="10">
        <f t="shared" si="65"/>
        <v>44622</v>
      </c>
      <c r="AI179" s="10">
        <f t="shared" si="66"/>
        <v>44652</v>
      </c>
      <c r="AJ179" s="10">
        <f t="shared" si="67"/>
        <v>44652</v>
      </c>
      <c r="AK179" s="12">
        <f>+O179-AJ179</f>
        <v>-15</v>
      </c>
      <c r="AL179" s="6">
        <f>+AK179*H179</f>
        <v>-93075</v>
      </c>
    </row>
    <row r="180" spans="1:38" hidden="1" x14ac:dyDescent="0.25">
      <c r="A180" s="1" t="s">
        <v>744</v>
      </c>
      <c r="B180" s="1" t="s">
        <v>744</v>
      </c>
      <c r="C180" s="1" t="s">
        <v>744</v>
      </c>
      <c r="D180" s="1" t="s">
        <v>118</v>
      </c>
      <c r="E180" s="3">
        <v>20064</v>
      </c>
      <c r="F180" s="1" t="s">
        <v>35</v>
      </c>
      <c r="G180" s="1" t="s">
        <v>118</v>
      </c>
      <c r="H180" s="4">
        <v>200</v>
      </c>
      <c r="I180" s="1" t="s">
        <v>328</v>
      </c>
      <c r="J180" s="1" t="s">
        <v>329</v>
      </c>
      <c r="K180" s="1" t="s">
        <v>330</v>
      </c>
      <c r="N180" s="1" t="s">
        <v>331</v>
      </c>
      <c r="O180" s="1" t="s">
        <v>744</v>
      </c>
      <c r="P180" s="3">
        <v>133</v>
      </c>
      <c r="R180" s="1" t="s">
        <v>745</v>
      </c>
      <c r="S180" s="1" t="s">
        <v>43</v>
      </c>
      <c r="X180" s="1" t="s">
        <v>727</v>
      </c>
      <c r="Y180" s="1" t="s">
        <v>746</v>
      </c>
      <c r="AA180" s="1" t="s">
        <v>732</v>
      </c>
      <c r="AB180" s="4">
        <v>0</v>
      </c>
      <c r="AC180" s="4">
        <v>0</v>
      </c>
    </row>
    <row r="181" spans="1:38" x14ac:dyDescent="0.25">
      <c r="A181" s="11" t="s">
        <v>659</v>
      </c>
      <c r="B181" s="1" t="s">
        <v>310</v>
      </c>
      <c r="C181" s="1" t="s">
        <v>740</v>
      </c>
      <c r="D181" s="1" t="s">
        <v>34</v>
      </c>
      <c r="E181" s="3">
        <v>82</v>
      </c>
      <c r="F181" s="1" t="s">
        <v>59</v>
      </c>
      <c r="G181" s="1" t="s">
        <v>747</v>
      </c>
      <c r="H181" s="4">
        <v>388</v>
      </c>
      <c r="I181" s="1" t="s">
        <v>223</v>
      </c>
      <c r="J181" s="1" t="s">
        <v>224</v>
      </c>
      <c r="K181" s="1" t="s">
        <v>225</v>
      </c>
      <c r="L181" s="1" t="s">
        <v>226</v>
      </c>
      <c r="M181" s="1" t="s">
        <v>227</v>
      </c>
      <c r="N181" s="1" t="s">
        <v>40</v>
      </c>
      <c r="O181" s="1" t="s">
        <v>748</v>
      </c>
      <c r="P181" s="3">
        <v>132</v>
      </c>
      <c r="R181" s="1" t="s">
        <v>749</v>
      </c>
      <c r="S181" s="1" t="s">
        <v>43</v>
      </c>
      <c r="T181" s="1" t="s">
        <v>229</v>
      </c>
      <c r="V181" s="1" t="s">
        <v>103</v>
      </c>
      <c r="W181" s="1" t="s">
        <v>104</v>
      </c>
      <c r="X181" s="1" t="s">
        <v>573</v>
      </c>
      <c r="AB181" s="4">
        <v>388</v>
      </c>
      <c r="AC181" s="4">
        <v>85.36</v>
      </c>
      <c r="AF181" s="1" t="s">
        <v>230</v>
      </c>
      <c r="AG181" s="10">
        <f t="shared" ref="AG181:AG185" si="68">DATEVALUE(A181)</f>
        <v>44651</v>
      </c>
      <c r="AH181" s="10">
        <f t="shared" ref="AH181:AH185" si="69">DATEVALUE(X181)</f>
        <v>44622</v>
      </c>
      <c r="AI181" s="10">
        <f t="shared" ref="AI181:AI185" si="70">+AH181+30</f>
        <v>44652</v>
      </c>
      <c r="AJ181" s="10">
        <f t="shared" ref="AJ181:AJ185" si="71">MAX(AG181,AI181)</f>
        <v>44652</v>
      </c>
      <c r="AK181" s="12">
        <f>+O181-AJ181</f>
        <v>-11</v>
      </c>
      <c r="AL181" s="6">
        <f>+AK181*H181</f>
        <v>-4268</v>
      </c>
    </row>
    <row r="182" spans="1:38" x14ac:dyDescent="0.25">
      <c r="A182" s="11" t="s">
        <v>659</v>
      </c>
      <c r="B182" s="1" t="s">
        <v>451</v>
      </c>
      <c r="C182" s="1" t="s">
        <v>740</v>
      </c>
      <c r="D182" s="1" t="s">
        <v>34</v>
      </c>
      <c r="E182" s="3">
        <v>83</v>
      </c>
      <c r="F182" s="1" t="s">
        <v>59</v>
      </c>
      <c r="G182" s="1" t="s">
        <v>750</v>
      </c>
      <c r="H182" s="4">
        <v>97</v>
      </c>
      <c r="I182" s="1" t="s">
        <v>223</v>
      </c>
      <c r="J182" s="1" t="s">
        <v>224</v>
      </c>
      <c r="K182" s="1" t="s">
        <v>225</v>
      </c>
      <c r="L182" s="1" t="s">
        <v>226</v>
      </c>
      <c r="M182" s="1" t="s">
        <v>227</v>
      </c>
      <c r="N182" s="1" t="s">
        <v>40</v>
      </c>
      <c r="O182" s="1" t="s">
        <v>748</v>
      </c>
      <c r="P182" s="3">
        <v>132</v>
      </c>
      <c r="R182" s="1" t="s">
        <v>751</v>
      </c>
      <c r="S182" s="1" t="s">
        <v>43</v>
      </c>
      <c r="T182" s="1" t="s">
        <v>229</v>
      </c>
      <c r="V182" s="1" t="s">
        <v>103</v>
      </c>
      <c r="W182" s="1" t="s">
        <v>104</v>
      </c>
      <c r="X182" s="1" t="s">
        <v>573</v>
      </c>
      <c r="AB182" s="4">
        <v>97</v>
      </c>
      <c r="AC182" s="4">
        <v>21.34</v>
      </c>
      <c r="AF182" s="1" t="s">
        <v>230</v>
      </c>
      <c r="AG182" s="10">
        <f t="shared" si="68"/>
        <v>44651</v>
      </c>
      <c r="AH182" s="10">
        <f t="shared" si="69"/>
        <v>44622</v>
      </c>
      <c r="AI182" s="10">
        <f t="shared" si="70"/>
        <v>44652</v>
      </c>
      <c r="AJ182" s="10">
        <f t="shared" si="71"/>
        <v>44652</v>
      </c>
      <c r="AK182" s="12">
        <f>+O182-AJ182</f>
        <v>-11</v>
      </c>
      <c r="AL182" s="6">
        <f>+AK182*H182</f>
        <v>-1067</v>
      </c>
    </row>
    <row r="183" spans="1:38" x14ac:dyDescent="0.25">
      <c r="A183" s="11" t="s">
        <v>752</v>
      </c>
      <c r="B183" s="1" t="s">
        <v>593</v>
      </c>
      <c r="C183" s="1" t="s">
        <v>727</v>
      </c>
      <c r="D183" s="1" t="s">
        <v>34</v>
      </c>
      <c r="E183" s="3">
        <v>84</v>
      </c>
      <c r="F183" s="1" t="s">
        <v>59</v>
      </c>
      <c r="G183" s="1" t="s">
        <v>753</v>
      </c>
      <c r="H183" s="4">
        <v>3614.84</v>
      </c>
      <c r="I183" s="1" t="s">
        <v>578</v>
      </c>
      <c r="J183" s="1" t="s">
        <v>579</v>
      </c>
      <c r="K183" s="1" t="s">
        <v>580</v>
      </c>
      <c r="N183" s="1" t="s">
        <v>40</v>
      </c>
      <c r="O183" s="1" t="s">
        <v>748</v>
      </c>
      <c r="P183" s="3">
        <v>131</v>
      </c>
      <c r="R183" s="1" t="s">
        <v>754</v>
      </c>
      <c r="S183" s="1" t="s">
        <v>43</v>
      </c>
      <c r="T183" s="1" t="s">
        <v>583</v>
      </c>
      <c r="V183" s="1" t="s">
        <v>103</v>
      </c>
      <c r="W183" s="1" t="s">
        <v>104</v>
      </c>
      <c r="X183" s="1" t="s">
        <v>727</v>
      </c>
      <c r="AB183" s="4">
        <v>3614.84</v>
      </c>
      <c r="AC183" s="4">
        <v>795.26</v>
      </c>
      <c r="AF183" s="1" t="s">
        <v>171</v>
      </c>
      <c r="AG183" s="10">
        <f t="shared" si="68"/>
        <v>44648</v>
      </c>
      <c r="AH183" s="10">
        <f t="shared" si="69"/>
        <v>44634</v>
      </c>
      <c r="AI183" s="10">
        <f t="shared" si="70"/>
        <v>44664</v>
      </c>
      <c r="AJ183" s="10">
        <f t="shared" si="71"/>
        <v>44664</v>
      </c>
      <c r="AK183" s="12">
        <f>+O183-AJ183</f>
        <v>-23</v>
      </c>
      <c r="AL183" s="6">
        <f>+AK183*H183</f>
        <v>-83141.320000000007</v>
      </c>
    </row>
    <row r="184" spans="1:38" hidden="1" x14ac:dyDescent="0.25">
      <c r="A184" s="11" t="s">
        <v>744</v>
      </c>
      <c r="B184" s="1" t="s">
        <v>744</v>
      </c>
      <c r="C184" s="1" t="s">
        <v>744</v>
      </c>
      <c r="D184" s="1" t="s">
        <v>118</v>
      </c>
      <c r="E184" s="3">
        <v>20065</v>
      </c>
      <c r="F184" s="1" t="s">
        <v>35</v>
      </c>
      <c r="G184" s="1" t="s">
        <v>118</v>
      </c>
      <c r="H184" s="4">
        <v>700</v>
      </c>
      <c r="I184" s="1" t="s">
        <v>438</v>
      </c>
      <c r="J184" s="1" t="s">
        <v>439</v>
      </c>
      <c r="K184" s="1" t="s">
        <v>167</v>
      </c>
      <c r="L184" s="1" t="s">
        <v>200</v>
      </c>
      <c r="M184" s="1" t="s">
        <v>440</v>
      </c>
      <c r="N184" s="1" t="s">
        <v>40</v>
      </c>
      <c r="O184" s="1" t="s">
        <v>748</v>
      </c>
      <c r="P184" s="3">
        <v>134</v>
      </c>
      <c r="R184" s="1" t="s">
        <v>755</v>
      </c>
      <c r="S184" s="1" t="s">
        <v>43</v>
      </c>
      <c r="T184" s="1" t="s">
        <v>756</v>
      </c>
      <c r="X184" s="1" t="s">
        <v>581</v>
      </c>
      <c r="AB184" s="4">
        <v>0</v>
      </c>
      <c r="AC184" s="4">
        <v>0</v>
      </c>
      <c r="AG184" s="10">
        <f t="shared" si="68"/>
        <v>44638</v>
      </c>
      <c r="AH184" s="10">
        <f t="shared" si="69"/>
        <v>44623</v>
      </c>
      <c r="AI184" s="10">
        <f t="shared" si="70"/>
        <v>44653</v>
      </c>
      <c r="AJ184" s="10">
        <f t="shared" si="71"/>
        <v>44653</v>
      </c>
      <c r="AK184" s="12">
        <f>+O184-AJ184</f>
        <v>-12</v>
      </c>
      <c r="AL184" s="6">
        <f>+AK184*H184</f>
        <v>-8400</v>
      </c>
    </row>
    <row r="185" spans="1:38" hidden="1" x14ac:dyDescent="0.25">
      <c r="A185" s="11" t="s">
        <v>744</v>
      </c>
      <c r="B185" s="1" t="s">
        <v>744</v>
      </c>
      <c r="C185" s="1" t="s">
        <v>744</v>
      </c>
      <c r="D185" s="1" t="s">
        <v>118</v>
      </c>
      <c r="E185" s="3">
        <v>20066</v>
      </c>
      <c r="F185" s="1" t="s">
        <v>35</v>
      </c>
      <c r="G185" s="1" t="s">
        <v>118</v>
      </c>
      <c r="H185" s="4">
        <v>8700</v>
      </c>
      <c r="I185" s="1" t="s">
        <v>438</v>
      </c>
      <c r="J185" s="1" t="s">
        <v>439</v>
      </c>
      <c r="K185" s="1" t="s">
        <v>167</v>
      </c>
      <c r="L185" s="1" t="s">
        <v>200</v>
      </c>
      <c r="M185" s="1" t="s">
        <v>440</v>
      </c>
      <c r="N185" s="1" t="s">
        <v>40</v>
      </c>
      <c r="O185" s="1" t="s">
        <v>748</v>
      </c>
      <c r="P185" s="3">
        <v>135</v>
      </c>
      <c r="R185" s="1" t="s">
        <v>757</v>
      </c>
      <c r="S185" s="1" t="s">
        <v>43</v>
      </c>
      <c r="T185" s="1" t="s">
        <v>758</v>
      </c>
      <c r="X185" s="1" t="s">
        <v>581</v>
      </c>
      <c r="AB185" s="4">
        <v>0</v>
      </c>
      <c r="AC185" s="4">
        <v>0</v>
      </c>
      <c r="AG185" s="10">
        <f t="shared" si="68"/>
        <v>44638</v>
      </c>
      <c r="AH185" s="10">
        <f t="shared" si="69"/>
        <v>44623</v>
      </c>
      <c r="AI185" s="10">
        <f t="shared" si="70"/>
        <v>44653</v>
      </c>
      <c r="AJ185" s="10">
        <f t="shared" si="71"/>
        <v>44653</v>
      </c>
      <c r="AK185" s="12">
        <f>+O185-AJ185</f>
        <v>-12</v>
      </c>
      <c r="AL185" s="6">
        <f>+AK185*H185</f>
        <v>-104400</v>
      </c>
    </row>
    <row r="186" spans="1:38" hidden="1" x14ac:dyDescent="0.25">
      <c r="A186" s="1" t="s">
        <v>748</v>
      </c>
      <c r="B186" s="1" t="s">
        <v>748</v>
      </c>
      <c r="C186" s="1" t="s">
        <v>748</v>
      </c>
      <c r="D186" s="1" t="s">
        <v>118</v>
      </c>
      <c r="E186" s="3">
        <v>20067</v>
      </c>
      <c r="F186" s="1" t="s">
        <v>35</v>
      </c>
      <c r="G186" s="1" t="s">
        <v>118</v>
      </c>
      <c r="H186" s="4">
        <v>30977.35</v>
      </c>
      <c r="I186" s="1" t="s">
        <v>279</v>
      </c>
      <c r="N186" s="1" t="s">
        <v>280</v>
      </c>
      <c r="O186" s="1" t="s">
        <v>759</v>
      </c>
      <c r="P186" s="3">
        <v>137</v>
      </c>
      <c r="R186" s="1" t="s">
        <v>760</v>
      </c>
      <c r="S186" s="1" t="s">
        <v>43</v>
      </c>
      <c r="X186" s="1" t="s">
        <v>727</v>
      </c>
      <c r="AB186" s="4">
        <v>0</v>
      </c>
      <c r="AC186" s="4">
        <v>0</v>
      </c>
    </row>
    <row r="187" spans="1:38" hidden="1" x14ac:dyDescent="0.25">
      <c r="A187" s="1" t="s">
        <v>748</v>
      </c>
      <c r="B187" s="1" t="s">
        <v>748</v>
      </c>
      <c r="C187" s="1" t="s">
        <v>748</v>
      </c>
      <c r="D187" s="1" t="s">
        <v>118</v>
      </c>
      <c r="E187" s="3">
        <v>20068</v>
      </c>
      <c r="F187" s="1" t="s">
        <v>35</v>
      </c>
      <c r="G187" s="1" t="s">
        <v>118</v>
      </c>
      <c r="H187" s="4">
        <v>768</v>
      </c>
      <c r="I187" s="1" t="s">
        <v>279</v>
      </c>
      <c r="N187" s="1" t="s">
        <v>280</v>
      </c>
      <c r="O187" s="1" t="s">
        <v>759</v>
      </c>
      <c r="P187" s="3">
        <v>137</v>
      </c>
      <c r="R187" s="1" t="s">
        <v>761</v>
      </c>
      <c r="S187" s="1" t="s">
        <v>43</v>
      </c>
      <c r="X187" s="1" t="s">
        <v>727</v>
      </c>
      <c r="AB187" s="4">
        <v>0</v>
      </c>
      <c r="AC187" s="4">
        <v>0</v>
      </c>
    </row>
    <row r="188" spans="1:38" x14ac:dyDescent="0.25">
      <c r="A188" s="11" t="s">
        <v>310</v>
      </c>
      <c r="B188" s="1" t="s">
        <v>310</v>
      </c>
      <c r="C188" s="1" t="s">
        <v>516</v>
      </c>
      <c r="D188" s="1" t="s">
        <v>34</v>
      </c>
      <c r="E188" s="3">
        <v>14</v>
      </c>
      <c r="F188" s="1" t="s">
        <v>35</v>
      </c>
      <c r="G188" s="1" t="s">
        <v>762</v>
      </c>
      <c r="H188" s="4">
        <v>401.98</v>
      </c>
      <c r="I188" s="1" t="s">
        <v>37</v>
      </c>
      <c r="J188" s="1" t="s">
        <v>38</v>
      </c>
      <c r="K188" s="1" t="s">
        <v>39</v>
      </c>
      <c r="N188" s="1" t="s">
        <v>40</v>
      </c>
      <c r="O188" s="1" t="s">
        <v>763</v>
      </c>
      <c r="P188" s="3">
        <v>139</v>
      </c>
      <c r="R188" s="1" t="s">
        <v>764</v>
      </c>
      <c r="S188" s="1" t="s">
        <v>43</v>
      </c>
      <c r="T188" s="1" t="s">
        <v>44</v>
      </c>
      <c r="V188" s="1" t="s">
        <v>45</v>
      </c>
      <c r="W188" s="1" t="s">
        <v>46</v>
      </c>
      <c r="X188" s="1" t="s">
        <v>516</v>
      </c>
      <c r="AB188" s="4">
        <v>501.98</v>
      </c>
      <c r="AC188" s="4">
        <v>0</v>
      </c>
      <c r="AF188" s="1" t="s">
        <v>47</v>
      </c>
      <c r="AG188" s="10">
        <f t="shared" ref="AG188:AG192" si="72">DATEVALUE(A188)</f>
        <v>44614</v>
      </c>
      <c r="AH188" s="10">
        <f t="shared" ref="AH188:AH192" si="73">DATEVALUE(X188)</f>
        <v>44615</v>
      </c>
      <c r="AI188" s="10">
        <f t="shared" ref="AI188:AI192" si="74">+AH188+30</f>
        <v>44645</v>
      </c>
      <c r="AJ188" s="10">
        <f t="shared" ref="AJ188:AJ192" si="75">MAX(AG188,AI188)</f>
        <v>44645</v>
      </c>
      <c r="AK188" s="12">
        <f>+O188-AJ188</f>
        <v>-1</v>
      </c>
      <c r="AL188" s="6">
        <f>+AK188*H188</f>
        <v>-401.98</v>
      </c>
    </row>
    <row r="189" spans="1:38" x14ac:dyDescent="0.25">
      <c r="A189" s="11" t="s">
        <v>431</v>
      </c>
      <c r="B189" s="1" t="s">
        <v>158</v>
      </c>
      <c r="C189" s="1" t="s">
        <v>48</v>
      </c>
      <c r="D189" s="1" t="s">
        <v>34</v>
      </c>
      <c r="E189" s="3">
        <v>25</v>
      </c>
      <c r="F189" s="1" t="s">
        <v>59</v>
      </c>
      <c r="G189" s="1" t="s">
        <v>765</v>
      </c>
      <c r="H189" s="4">
        <v>195.09</v>
      </c>
      <c r="I189" s="1" t="s">
        <v>766</v>
      </c>
      <c r="J189" s="1" t="s">
        <v>767</v>
      </c>
      <c r="K189" s="1" t="s">
        <v>768</v>
      </c>
      <c r="L189" s="1" t="s">
        <v>769</v>
      </c>
      <c r="M189" s="1" t="s">
        <v>770</v>
      </c>
      <c r="N189" s="1" t="s">
        <v>40</v>
      </c>
      <c r="O189" s="1" t="s">
        <v>763</v>
      </c>
      <c r="P189" s="3">
        <v>138</v>
      </c>
      <c r="R189" s="1" t="s">
        <v>771</v>
      </c>
      <c r="S189" s="1" t="s">
        <v>43</v>
      </c>
      <c r="T189" s="1" t="s">
        <v>772</v>
      </c>
      <c r="V189" s="1" t="s">
        <v>45</v>
      </c>
      <c r="W189" s="1" t="s">
        <v>46</v>
      </c>
      <c r="X189" s="1" t="s">
        <v>202</v>
      </c>
      <c r="AB189" s="4">
        <v>195.09</v>
      </c>
      <c r="AC189" s="4">
        <v>42.92</v>
      </c>
      <c r="AF189" s="1" t="s">
        <v>375</v>
      </c>
      <c r="AG189" s="10">
        <f t="shared" si="72"/>
        <v>44604</v>
      </c>
      <c r="AH189" s="10">
        <f t="shared" si="73"/>
        <v>44575</v>
      </c>
      <c r="AI189" s="10">
        <f t="shared" si="74"/>
        <v>44605</v>
      </c>
      <c r="AJ189" s="10">
        <f t="shared" si="75"/>
        <v>44605</v>
      </c>
      <c r="AK189" s="12">
        <f>+O189-AJ189</f>
        <v>39</v>
      </c>
      <c r="AL189" s="6">
        <f>+AK189*H189</f>
        <v>7608.51</v>
      </c>
    </row>
    <row r="190" spans="1:38" x14ac:dyDescent="0.25">
      <c r="A190" s="11" t="s">
        <v>540</v>
      </c>
      <c r="B190" s="1" t="s">
        <v>163</v>
      </c>
      <c r="C190" s="1" t="s">
        <v>48</v>
      </c>
      <c r="D190" s="1" t="s">
        <v>34</v>
      </c>
      <c r="E190" s="3">
        <v>40</v>
      </c>
      <c r="F190" s="1" t="s">
        <v>59</v>
      </c>
      <c r="G190" s="1" t="s">
        <v>773</v>
      </c>
      <c r="H190" s="4">
        <v>423.36</v>
      </c>
      <c r="I190" s="1" t="s">
        <v>766</v>
      </c>
      <c r="J190" s="1" t="s">
        <v>767</v>
      </c>
      <c r="K190" s="1" t="s">
        <v>768</v>
      </c>
      <c r="L190" s="1" t="s">
        <v>769</v>
      </c>
      <c r="M190" s="1" t="s">
        <v>770</v>
      </c>
      <c r="N190" s="1" t="s">
        <v>40</v>
      </c>
      <c r="O190" s="1" t="s">
        <v>763</v>
      </c>
      <c r="P190" s="3">
        <v>138</v>
      </c>
      <c r="R190" s="1" t="s">
        <v>774</v>
      </c>
      <c r="S190" s="1" t="s">
        <v>43</v>
      </c>
      <c r="T190" s="1" t="s">
        <v>772</v>
      </c>
      <c r="X190" s="1" t="s">
        <v>163</v>
      </c>
      <c r="AB190" s="4">
        <v>423.36</v>
      </c>
      <c r="AC190" s="4">
        <v>93.14</v>
      </c>
      <c r="AF190" s="1" t="s">
        <v>67</v>
      </c>
      <c r="AG190" s="10">
        <f t="shared" si="72"/>
        <v>44616</v>
      </c>
      <c r="AH190" s="10">
        <f t="shared" si="73"/>
        <v>44585</v>
      </c>
      <c r="AI190" s="10">
        <f t="shared" si="74"/>
        <v>44615</v>
      </c>
      <c r="AJ190" s="10">
        <f t="shared" si="75"/>
        <v>44616</v>
      </c>
      <c r="AK190" s="12">
        <f>+O190-AJ190</f>
        <v>28</v>
      </c>
      <c r="AL190" s="6">
        <f>+AK190*H190</f>
        <v>11854.08</v>
      </c>
    </row>
    <row r="191" spans="1:38" x14ac:dyDescent="0.25">
      <c r="A191" s="11" t="s">
        <v>775</v>
      </c>
      <c r="B191" s="1" t="s">
        <v>607</v>
      </c>
      <c r="C191" s="1" t="s">
        <v>727</v>
      </c>
      <c r="D191" s="1" t="s">
        <v>34</v>
      </c>
      <c r="E191" s="3">
        <v>85</v>
      </c>
      <c r="F191" s="1" t="s">
        <v>59</v>
      </c>
      <c r="G191" s="1" t="s">
        <v>776</v>
      </c>
      <c r="H191" s="4">
        <v>180</v>
      </c>
      <c r="I191" s="1" t="s">
        <v>777</v>
      </c>
      <c r="J191" s="1" t="s">
        <v>778</v>
      </c>
      <c r="K191" s="1" t="s">
        <v>561</v>
      </c>
      <c r="N191" s="1" t="s">
        <v>40</v>
      </c>
      <c r="O191" s="1" t="s">
        <v>763</v>
      </c>
      <c r="P191" s="3">
        <v>136</v>
      </c>
      <c r="R191" s="1" t="s">
        <v>779</v>
      </c>
      <c r="S191" s="1" t="s">
        <v>43</v>
      </c>
      <c r="T191" s="1" t="s">
        <v>780</v>
      </c>
      <c r="V191" s="1" t="s">
        <v>103</v>
      </c>
      <c r="W191" s="1" t="s">
        <v>104</v>
      </c>
      <c r="X191" s="1" t="s">
        <v>727</v>
      </c>
      <c r="AB191" s="4">
        <v>180</v>
      </c>
      <c r="AC191" s="4">
        <v>39.6</v>
      </c>
      <c r="AF191" s="1" t="s">
        <v>162</v>
      </c>
      <c r="AG191" s="10">
        <f t="shared" si="72"/>
        <v>44660</v>
      </c>
      <c r="AH191" s="10">
        <f t="shared" si="73"/>
        <v>44634</v>
      </c>
      <c r="AI191" s="10">
        <f t="shared" si="74"/>
        <v>44664</v>
      </c>
      <c r="AJ191" s="10">
        <f t="shared" si="75"/>
        <v>44664</v>
      </c>
      <c r="AK191" s="12">
        <f>+O191-AJ191</f>
        <v>-20</v>
      </c>
      <c r="AL191" s="6">
        <f>+AK191*H191</f>
        <v>-3600</v>
      </c>
    </row>
    <row r="192" spans="1:38" x14ac:dyDescent="0.25">
      <c r="A192" s="11" t="s">
        <v>659</v>
      </c>
      <c r="B192" s="1" t="s">
        <v>451</v>
      </c>
      <c r="C192" s="1" t="s">
        <v>781</v>
      </c>
      <c r="D192" s="1" t="s">
        <v>34</v>
      </c>
      <c r="E192" s="3">
        <v>94</v>
      </c>
      <c r="F192" s="1" t="s">
        <v>59</v>
      </c>
      <c r="G192" s="1" t="s">
        <v>782</v>
      </c>
      <c r="H192" s="4">
        <v>163.93</v>
      </c>
      <c r="I192" s="1" t="s">
        <v>783</v>
      </c>
      <c r="J192" s="1" t="s">
        <v>784</v>
      </c>
      <c r="K192" s="1" t="s">
        <v>129</v>
      </c>
      <c r="N192" s="1" t="s">
        <v>40</v>
      </c>
      <c r="O192" s="1" t="s">
        <v>781</v>
      </c>
      <c r="R192" s="1" t="s">
        <v>785</v>
      </c>
      <c r="T192" s="1" t="s">
        <v>786</v>
      </c>
      <c r="V192" s="1" t="s">
        <v>103</v>
      </c>
      <c r="W192" s="1" t="s">
        <v>104</v>
      </c>
      <c r="X192" s="1" t="s">
        <v>547</v>
      </c>
      <c r="AB192" s="4">
        <v>163.93</v>
      </c>
      <c r="AC192" s="4">
        <v>36.06</v>
      </c>
      <c r="AF192" s="1" t="s">
        <v>787</v>
      </c>
      <c r="AG192" s="10">
        <f t="shared" si="72"/>
        <v>44651</v>
      </c>
      <c r="AH192" s="10">
        <f t="shared" si="73"/>
        <v>44624</v>
      </c>
      <c r="AI192" s="10">
        <f t="shared" si="74"/>
        <v>44654</v>
      </c>
      <c r="AJ192" s="10">
        <f t="shared" si="75"/>
        <v>44654</v>
      </c>
      <c r="AK192" s="12">
        <f>+O192-AJ192</f>
        <v>-5</v>
      </c>
      <c r="AL192" s="6">
        <f>+AK192*H192</f>
        <v>-819.65000000000009</v>
      </c>
    </row>
    <row r="193" spans="1:38" s="1" customFormat="1" hidden="1" x14ac:dyDescent="0.25">
      <c r="A193" s="1" t="s">
        <v>659</v>
      </c>
      <c r="B193" s="1" t="s">
        <v>659</v>
      </c>
      <c r="C193" s="1" t="s">
        <v>659</v>
      </c>
      <c r="D193" s="1" t="s">
        <v>118</v>
      </c>
      <c r="E193" s="3">
        <v>20070</v>
      </c>
      <c r="F193" s="1" t="s">
        <v>35</v>
      </c>
      <c r="G193" s="1" t="s">
        <v>118</v>
      </c>
      <c r="H193" s="4">
        <v>127.13</v>
      </c>
      <c r="I193" s="1" t="s">
        <v>328</v>
      </c>
      <c r="J193" s="1" t="s">
        <v>329</v>
      </c>
      <c r="K193" s="1" t="s">
        <v>330</v>
      </c>
      <c r="N193" s="1" t="s">
        <v>331</v>
      </c>
      <c r="O193" s="1" t="s">
        <v>659</v>
      </c>
      <c r="P193" s="3">
        <v>142</v>
      </c>
      <c r="R193" s="1" t="s">
        <v>788</v>
      </c>
      <c r="S193" s="1" t="s">
        <v>43</v>
      </c>
      <c r="X193" s="1" t="s">
        <v>789</v>
      </c>
      <c r="Y193" s="1" t="s">
        <v>790</v>
      </c>
      <c r="AA193" s="1" t="s">
        <v>659</v>
      </c>
      <c r="AB193" s="4">
        <v>0</v>
      </c>
      <c r="AC193" s="4">
        <v>0</v>
      </c>
      <c r="AL193"/>
    </row>
    <row r="194" spans="1:38" x14ac:dyDescent="0.25">
      <c r="A194" s="11"/>
      <c r="AL194" s="6"/>
    </row>
    <row r="195" spans="1:38" x14ac:dyDescent="0.25">
      <c r="A195" s="11"/>
      <c r="H195" s="6">
        <f>SUBTOTAL(9,H3:H194)</f>
        <v>318018.34000000003</v>
      </c>
      <c r="AL195" s="6">
        <f>SUBTOTAL(9,AL3:AL194)</f>
        <v>14680910.389999997</v>
      </c>
    </row>
    <row r="197" spans="1:38" ht="18.75" x14ac:dyDescent="0.3">
      <c r="G197" s="16" t="s">
        <v>799</v>
      </c>
      <c r="H197" s="17"/>
      <c r="I197" s="7"/>
      <c r="J197" s="18"/>
      <c r="K197" s="8"/>
      <c r="L197" s="8"/>
      <c r="M197" s="8"/>
      <c r="N197" s="8"/>
      <c r="O197" s="15">
        <f>+AL195/H195</f>
        <v>46.163722475879837</v>
      </c>
    </row>
  </sheetData>
  <autoFilter ref="A2:AF193">
    <filterColumn colId="3">
      <filters>
        <filter val="FF"/>
      </filters>
    </filterColumn>
    <filterColumn colId="6">
      <filters>
        <filter val="0/1646"/>
        <filter val="0/1647"/>
        <filter val="0/180"/>
        <filter val="03/PA"/>
        <filter val="1"/>
        <filter val="1/11/107"/>
        <filter val="1/PA"/>
        <filter val="10000000140"/>
        <filter val="10000012504"/>
        <filter val="1003077128"/>
        <filter val="1003079100"/>
        <filter val="1003082281"/>
        <filter val="112106362102"/>
        <filter val="112106362103"/>
        <filter val="112106558488"/>
        <filter val="112106605072"/>
        <filter val="112106768014"/>
        <filter val="112107205077"/>
        <filter val="112107540305"/>
        <filter val="112107673175"/>
        <filter val="112107673176"/>
        <filter val="1143/10"/>
        <filter val="1373"/>
        <filter val="14"/>
        <filter val="146"/>
        <filter val="14FPA"/>
        <filter val="1527"/>
        <filter val="1805/E"/>
        <filter val="1927/E"/>
        <filter val="1PA"/>
        <filter val="2/2022-7"/>
        <filter val="2/7"/>
        <filter val="2/PA"/>
        <filter val="2021P00016"/>
        <filter val="2021P00019"/>
        <filter val="2021P00020"/>
        <filter val="202211294916"/>
        <filter val="202211388110"/>
        <filter val="21020242/AP"/>
        <filter val="21020244/AP"/>
        <filter val="21156395"/>
        <filter val="21700027/R3"/>
        <filter val="22/95"/>
        <filter val="22020033/AP"/>
        <filter val="2273/E"/>
        <filter val="2588"/>
        <filter val="2813-2021/PA"/>
        <filter val="2814-2021/PA"/>
        <filter val="2815-2021/PA"/>
        <filter val="2816-2021/PA"/>
        <filter val="2982/PA"/>
        <filter val="2E"/>
        <filter val="2FPA"/>
        <filter val="2PA"/>
        <filter val="3"/>
        <filter val="3/PA"/>
        <filter val="30/PA"/>
        <filter val="30PA"/>
        <filter val="3181-2021/PA"/>
        <filter val="3182-2021/PA"/>
        <filter val="3183-2021/PA"/>
        <filter val="3203"/>
        <filter val="34PA"/>
        <filter val="40155806"/>
        <filter val="40155807"/>
        <filter val="40159898"/>
        <filter val="40172222"/>
        <filter val="40172223"/>
        <filter val="412112285712"/>
        <filter val="412200857862"/>
        <filter val="436/00"/>
        <filter val="4422004796"/>
        <filter val="47PA"/>
        <filter val="4E"/>
        <filter val="5/2022-7"/>
        <filter val="5751312714"/>
        <filter val="5751332337"/>
        <filter val="6221/00"/>
        <filter val="6331/00"/>
        <filter val="705/A"/>
        <filter val="774/S4"/>
        <filter val="7X04072810"/>
        <filter val="849/S4"/>
        <filter val="909/10"/>
        <filter val="91/00"/>
        <filter val="948/10"/>
        <filter val="951/S4"/>
        <filter val="965/10"/>
        <filter val="AV_01"/>
        <filter val="AV_02"/>
        <filter val="E/6"/>
        <filter val="F4202100000462"/>
        <filter val="FATTPA 1_22"/>
        <filter val="FTPA/112"/>
        <filter val="FTPA/12"/>
        <filter val="FTPA/13"/>
        <filter val="P160"/>
        <filter val="Ricevuta 1"/>
        <filter val="Ricevuta 1/2022"/>
        <filter val="Ricevuta n° 4"/>
        <filter val="V2/607907"/>
        <filter val="V5/0000819"/>
        <filter val="V5/0000820"/>
        <filter val="V5/0000821"/>
        <filter val="V5/0000822"/>
        <filter val="V5/0026852"/>
        <filter val="V5/0026854"/>
        <filter val="V5/0026857"/>
        <filter val="V5/0026858"/>
        <filter val="V5/0026865"/>
        <filter val="V5/0026866"/>
        <filter val="V5/0026882"/>
        <filter val="V5/0026887"/>
        <filter val="V5/0026891"/>
        <filter val="V5/0026894"/>
        <filter val="V5/0026895"/>
        <filter val="VF0000162"/>
      </filters>
    </filterColumn>
  </autoFilter>
  <pageMargins left="0.7" right="0.7" top="0.75" bottom="0.75" header="0.3" footer="0.3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ITP I trim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Federico Poppi</cp:lastModifiedBy>
  <dcterms:created xsi:type="dcterms:W3CDTF">2022-05-23T10:00:39Z</dcterms:created>
  <dcterms:modified xsi:type="dcterms:W3CDTF">2022-05-26T07:43:01Z</dcterms:modified>
</cp:coreProperties>
</file>