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ministrazione\Asp\2023\ANTICORRUZIONE E TRASPARENZA\"/>
    </mc:Choice>
  </mc:AlternateContent>
  <bookViews>
    <workbookView xWindow="0" yWindow="0" windowWidth="23055" windowHeight="9765"/>
  </bookViews>
  <sheets>
    <sheet name="Foglio1" sheetId="1" r:id="rId1"/>
  </sheets>
  <definedNames>
    <definedName name="_xlnm._FilterDatabase" localSheetId="0" hidden="1">Foglio1!$A$2:$AF$246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0" i="1" l="1"/>
  <c r="AH248" i="1"/>
  <c r="G248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7" i="1"/>
  <c r="AH216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85" i="1"/>
  <c r="AH184" i="1"/>
  <c r="AH183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2" i="1"/>
  <c r="AH151" i="1"/>
  <c r="AH150" i="1"/>
  <c r="AH149" i="1"/>
  <c r="AH148" i="1"/>
  <c r="AH147" i="1"/>
  <c r="AH146" i="1"/>
  <c r="AH145" i="1"/>
  <c r="AH138" i="1"/>
  <c r="AH137" i="1"/>
  <c r="AH136" i="1"/>
  <c r="AH135" i="1"/>
  <c r="AH134" i="1"/>
  <c r="AH133" i="1"/>
  <c r="AH132" i="1"/>
  <c r="AH130" i="1"/>
  <c r="AH129" i="1"/>
  <c r="AH128" i="1"/>
  <c r="AH127" i="1"/>
  <c r="AH126" i="1"/>
  <c r="AH125" i="1"/>
  <c r="AH124" i="1"/>
  <c r="AH123" i="1"/>
  <c r="AH122" i="1"/>
  <c r="AH121" i="1"/>
  <c r="AH117" i="1"/>
  <c r="AH116" i="1"/>
  <c r="AH115" i="1"/>
  <c r="AH112" i="1"/>
  <c r="AH111" i="1"/>
  <c r="AH110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0" i="1"/>
  <c r="AH69" i="1"/>
  <c r="AH68" i="1"/>
  <c r="AH67" i="1"/>
  <c r="AH66" i="1"/>
  <c r="AH65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5" i="1"/>
  <c r="AH44" i="1"/>
  <c r="AH43" i="1"/>
  <c r="AH42" i="1"/>
  <c r="AH41" i="1"/>
  <c r="AH40" i="1"/>
  <c r="AH39" i="1"/>
  <c r="AH38" i="1"/>
  <c r="AH24" i="1"/>
  <c r="AH23" i="1"/>
  <c r="AH22" i="1"/>
  <c r="AH21" i="1"/>
  <c r="AH20" i="1"/>
  <c r="AH19" i="1"/>
  <c r="AH13" i="1"/>
  <c r="AH12" i="1"/>
  <c r="AH11" i="1"/>
  <c r="AH10" i="1"/>
  <c r="AH9" i="1"/>
  <c r="AH8" i="1"/>
  <c r="AH7" i="1"/>
  <c r="AH6" i="1"/>
  <c r="AH5" i="1"/>
  <c r="AH4" i="1"/>
  <c r="AH3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7" i="1"/>
  <c r="AG216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85" i="1"/>
  <c r="AG184" i="1"/>
  <c r="AG183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2" i="1"/>
  <c r="AG151" i="1"/>
  <c r="AG150" i="1"/>
  <c r="AG149" i="1"/>
  <c r="AG148" i="1"/>
  <c r="AG147" i="1"/>
  <c r="AG146" i="1"/>
  <c r="AG145" i="1"/>
  <c r="AG138" i="1"/>
  <c r="AG137" i="1"/>
  <c r="AG136" i="1"/>
  <c r="AG135" i="1"/>
  <c r="AG134" i="1"/>
  <c r="AG133" i="1"/>
  <c r="AG132" i="1"/>
  <c r="AG130" i="1"/>
  <c r="AG129" i="1"/>
  <c r="AG128" i="1"/>
  <c r="AG127" i="1"/>
  <c r="AG126" i="1"/>
  <c r="AG125" i="1"/>
  <c r="AG124" i="1"/>
  <c r="AG123" i="1"/>
  <c r="AG122" i="1"/>
  <c r="AG121" i="1"/>
  <c r="AG117" i="1"/>
  <c r="AG116" i="1"/>
  <c r="AG115" i="1"/>
  <c r="AG112" i="1"/>
  <c r="AG111" i="1"/>
  <c r="AG110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0" i="1"/>
  <c r="AG69" i="1"/>
  <c r="AG68" i="1"/>
  <c r="AG67" i="1"/>
  <c r="AG66" i="1"/>
  <c r="AG65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5" i="1"/>
  <c r="AG44" i="1"/>
  <c r="AG43" i="1"/>
  <c r="AG42" i="1"/>
  <c r="AG41" i="1"/>
  <c r="AG40" i="1"/>
  <c r="AG39" i="1"/>
  <c r="AG38" i="1"/>
  <c r="AG24" i="1"/>
  <c r="AG23" i="1"/>
  <c r="AG22" i="1"/>
  <c r="AG21" i="1"/>
  <c r="AG20" i="1"/>
  <c r="AG19" i="1"/>
  <c r="AG13" i="1"/>
  <c r="AG12" i="1"/>
  <c r="AG11" i="1"/>
  <c r="AG10" i="1"/>
  <c r="AG9" i="1"/>
  <c r="AG8" i="1"/>
  <c r="AG7" i="1"/>
  <c r="AG6" i="1"/>
  <c r="AG5" i="1"/>
  <c r="AG4" i="1"/>
  <c r="AG3" i="1"/>
</calcChain>
</file>

<file path=xl/sharedStrings.xml><?xml version="1.0" encoding="utf-8"?>
<sst xmlns="http://schemas.openxmlformats.org/spreadsheetml/2006/main" count="4266" uniqueCount="871">
  <si>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</si>
  <si>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</si>
  <si>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</si>
  <si>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</si>
  <si>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</si>
  <si>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</si>
  <si>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</si>
  <si>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</si>
  <si>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</si>
  <si>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</si>
  <si>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</si>
  <si>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</si>
  <si>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</si>
  <si>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</si>
  <si>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</si>
  <si>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</si>
  <si>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</si>
  <si>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</si>
  <si>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</si>
  <si>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</si>
  <si>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</si>
  <si>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</si>
  <si>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</si>
  <si>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</si>
  <si>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</si>
  <si>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</si>
  <si>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</si>
  <si>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</si>
  <si>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</si>
  <si>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</si>
  <si>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</si>
  <si>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04/01/2023</t>
  </si>
  <si>
    <t>02/12/2022</t>
  </si>
  <si>
    <t>14/12/2022</t>
  </si>
  <si>
    <t>FF</t>
  </si>
  <si>
    <t>A</t>
  </si>
  <si>
    <t>104</t>
  </si>
  <si>
    <t>MILONE MARCELLO</t>
  </si>
  <si>
    <t>03528750650</t>
  </si>
  <si>
    <t>Anzola dell'Emilia</t>
  </si>
  <si>
    <t>051</t>
  </si>
  <si>
    <t>4840800</t>
  </si>
  <si>
    <t>ACCREDITO SU C/C BANCARIO</t>
  </si>
  <si>
    <t>03/01/2023</t>
  </si>
  <si>
    <t>Incarico RSPP Novembre 2022</t>
  </si>
  <si>
    <t>Monte dei Paschi c/Tesoreria</t>
  </si>
  <si>
    <t>ZC22F39B0B</t>
  </si>
  <si>
    <t>20-00-00-00</t>
  </si>
  <si>
    <t>GEST. STRUTT. ASP</t>
  </si>
  <si>
    <t>04/12/2022</t>
  </si>
  <si>
    <t>Servizi privacy e sicurezza (b7)</t>
  </si>
  <si>
    <t>07/01/2023</t>
  </si>
  <si>
    <t>06/12/2022</t>
  </si>
  <si>
    <t>17PA</t>
  </si>
  <si>
    <t>SANGIORGI GIORGIA</t>
  </si>
  <si>
    <t>04008960751</t>
  </si>
  <si>
    <t>MODENA</t>
  </si>
  <si>
    <t>Servizi Legali mese di NOVEMBRE 2022</t>
  </si>
  <si>
    <t>8720320BB4</t>
  </si>
  <si>
    <t>07/12/2022</t>
  </si>
  <si>
    <t>Servizi Legali</t>
  </si>
  <si>
    <t>19/01/2023</t>
  </si>
  <si>
    <t>18/12/2022</t>
  </si>
  <si>
    <t>19/12/2022</t>
  </si>
  <si>
    <t>113</t>
  </si>
  <si>
    <t>BEVILACQUA PIETRO</t>
  </si>
  <si>
    <t>01941490359</t>
  </si>
  <si>
    <t>REGGIO NELL'EMILIA</t>
  </si>
  <si>
    <t>Compenso x Nucleo Valutazione Anno 2022</t>
  </si>
  <si>
    <t>Prestazioni prof.li esterne (b7e)</t>
  </si>
  <si>
    <t>09/01/2023</t>
  </si>
  <si>
    <t>11/10/2022</t>
  </si>
  <si>
    <t>17/10/2022</t>
  </si>
  <si>
    <t>E</t>
  </si>
  <si>
    <t>112206190683</t>
  </si>
  <si>
    <t>HERA  S.p.A.</t>
  </si>
  <si>
    <t>03819031208</t>
  </si>
  <si>
    <t>BOLOGNA</t>
  </si>
  <si>
    <t>Consumo acqua stimato dal 23/08/ al 30/09/2022</t>
  </si>
  <si>
    <t>ZD63195235</t>
  </si>
  <si>
    <t>01-01-00-00</t>
  </si>
  <si>
    <t>RESID. CASTELFRANCO-CASA PROTETTA</t>
  </si>
  <si>
    <t>14/10/2022</t>
  </si>
  <si>
    <t>Acqua (b7g)</t>
  </si>
  <si>
    <t>21/10/2022</t>
  </si>
  <si>
    <t>31/10/2022</t>
  </si>
  <si>
    <t>112206441649</t>
  </si>
  <si>
    <t>Consumo stimato dal 17/08/ al 17/10/2022</t>
  </si>
  <si>
    <t>24/10/2022</t>
  </si>
  <si>
    <t>112206441650</t>
  </si>
  <si>
    <t>01/02/2023</t>
  </si>
  <si>
    <t>03/11/2022</t>
  </si>
  <si>
    <t>15/11/2022</t>
  </si>
  <si>
    <t>112206672682</t>
  </si>
  <si>
    <t>Quota Antincendio dal 30/08 al 28/10/2022</t>
  </si>
  <si>
    <t>04/11/2022</t>
  </si>
  <si>
    <t>08/11/2022</t>
  </si>
  <si>
    <t>822000296445</t>
  </si>
  <si>
    <t>A2A Energia SpA</t>
  </si>
  <si>
    <t>12883420155</t>
  </si>
  <si>
    <t>Milano</t>
  </si>
  <si>
    <t>Fornitura n. 6041027639 Elettricità x CRA consumi Ottobre</t>
  </si>
  <si>
    <t>Z7B34C01B7</t>
  </si>
  <si>
    <t>Energia Elettrica (b7g)</t>
  </si>
  <si>
    <t>31/01/2023</t>
  </si>
  <si>
    <t>30/11/2022</t>
  </si>
  <si>
    <t>17/12/2022</t>
  </si>
  <si>
    <t>000020/PA</t>
  </si>
  <si>
    <t>BIZZOCOLI ANDREA S.R.L.</t>
  </si>
  <si>
    <t>02391000367</t>
  </si>
  <si>
    <t>059</t>
  </si>
  <si>
    <t>241258</t>
  </si>
  <si>
    <t>Acq.Toner per Olivetti d-Copia 5500 MF</t>
  </si>
  <si>
    <t>ZE6266AF93</t>
  </si>
  <si>
    <t>03/12/2022</t>
  </si>
  <si>
    <t>Cancelleria (b6b)</t>
  </si>
  <si>
    <t>15/12/2022</t>
  </si>
  <si>
    <t>28/12/2022</t>
  </si>
  <si>
    <t>412213291615</t>
  </si>
  <si>
    <t>HERA COMM S.p.A.</t>
  </si>
  <si>
    <t>IMOLA</t>
  </si>
  <si>
    <t>Contratto Ultima Istanza consumi Novembre e ricalcolo Ottobre</t>
  </si>
  <si>
    <t>Z8438DDA66</t>
  </si>
  <si>
    <t>21/12/2022</t>
  </si>
  <si>
    <t>Gas metano (b7g)</t>
  </si>
  <si>
    <t>ML</t>
  </si>
  <si>
    <t>LETO SANTINA</t>
  </si>
  <si>
    <t>13/12/2022</t>
  </si>
  <si>
    <t>CGIL</t>
  </si>
  <si>
    <t>Modena</t>
  </si>
  <si>
    <t>Codice Identificativo ASP ''Delia Repetto'' 1300074600109 mese Dicembre 2022</t>
  </si>
  <si>
    <t>CISL FP Emilia Centrale</t>
  </si>
  <si>
    <t>ASP ''Delia Repetto'' competenze mese Dicembre 2022</t>
  </si>
  <si>
    <t>FIALS Provinciale Modena</t>
  </si>
  <si>
    <t>SAN GIOVANNI IN PERSICETO</t>
  </si>
  <si>
    <t>ASP ''Delia Repetto'' trattenute DICEMBRE 2022</t>
  </si>
  <si>
    <t>FIALS  NAZIONALE</t>
  </si>
  <si>
    <t>ROMA</t>
  </si>
  <si>
    <t>PERSEO SIRIO F.do Naz.Pens.Compl.Dipend.Pubb.e San</t>
  </si>
  <si>
    <t>06</t>
  </si>
  <si>
    <t>85304484</t>
  </si>
  <si>
    <t>CA07064-20221201-20221231</t>
  </si>
  <si>
    <t>05/01/2023</t>
  </si>
  <si>
    <t>10/PA</t>
  </si>
  <si>
    <t>Calabrò Simona Concetta</t>
  </si>
  <si>
    <t>03495640363</t>
  </si>
  <si>
    <t>Castelfranco Emilia</t>
  </si>
  <si>
    <t>934165</t>
  </si>
  <si>
    <t xml:space="preserve">Servizio Infermieristico distribuzione Farmaci c/o CD Piumazzo mese di Novembre 2022  </t>
  </si>
  <si>
    <t>03-01-01-00</t>
  </si>
  <si>
    <t>SOST. ALLA DOMIC.-CENTRO DIURNO-CASTELFRANCO EMILIA</t>
  </si>
  <si>
    <t>05/12/2022</t>
  </si>
  <si>
    <t>Supporto Attività INFERMIERISTICA</t>
  </si>
  <si>
    <t>28/01/2023</t>
  </si>
  <si>
    <t>20/12/2022</t>
  </si>
  <si>
    <t>11/PA</t>
  </si>
  <si>
    <t xml:space="preserve">Servizio Infermieristico distribuzione Farmaci c/o CD Piumazzo mese di Dicembre 2022 </t>
  </si>
  <si>
    <t>29/01/2023</t>
  </si>
  <si>
    <t>30/12/2022</t>
  </si>
  <si>
    <t>7822016832</t>
  </si>
  <si>
    <t>Rekeep S.p.A.</t>
  </si>
  <si>
    <t>02402671206</t>
  </si>
  <si>
    <t>ZOLA PREDOSA</t>
  </si>
  <si>
    <t>3515111</t>
  </si>
  <si>
    <t>Servizio Pulizie/Disinfestazione CRA mese DICEMBRE 2022</t>
  </si>
  <si>
    <t>9029306307</t>
  </si>
  <si>
    <t>Servizi pulizia e disinfestazione (b7b)</t>
  </si>
  <si>
    <t>31/12/2022</t>
  </si>
  <si>
    <t>7822016831</t>
  </si>
  <si>
    <t xml:space="preserve">Servizio Pulizie CD Piumazzo mese DICEMBRE 2022 </t>
  </si>
  <si>
    <t>27/12/2022</t>
  </si>
  <si>
    <t>42PA</t>
  </si>
  <si>
    <t>MASINI GIUSEPPE</t>
  </si>
  <si>
    <t>03706640368</t>
  </si>
  <si>
    <t>CASTELFRANCO EMILIA</t>
  </si>
  <si>
    <t>931041</t>
  </si>
  <si>
    <t>Acquisto materiale per Infermeria CRA</t>
  </si>
  <si>
    <t>Z742DDA49A</t>
  </si>
  <si>
    <t>Parafarmaci e materiale sanitario B6</t>
  </si>
  <si>
    <t>43PA</t>
  </si>
  <si>
    <t>Farmaci per Ospiti mese di Dicembre</t>
  </si>
  <si>
    <t>Farmaci B6</t>
  </si>
  <si>
    <t>INPS (ex CPDEL)</t>
  </si>
  <si>
    <t>F24 TELEMATICO</t>
  </si>
  <si>
    <t>CTR ex CPDEL Dicembre 2022</t>
  </si>
  <si>
    <t>INPS (ex INADEL)</t>
  </si>
  <si>
    <t>CTR ex INADEL - TFR - Dicembre 2022</t>
  </si>
  <si>
    <t>INPS (ex Fondo Credito)</t>
  </si>
  <si>
    <t>CTR ex Fondo Credito - Dicembre 2022</t>
  </si>
  <si>
    <t>INPS (solidarietà PERSEO)</t>
  </si>
  <si>
    <t>CTR solidarietà Perso - Dicembre 2022</t>
  </si>
  <si>
    <t>Onere per ricongiunzione P212 - Dicembre 2022</t>
  </si>
  <si>
    <t>TFR Ulteriori Elementi - Dicembre 2022</t>
  </si>
  <si>
    <t>TESORERIA PROVINCIALE DELLO STATO</t>
  </si>
  <si>
    <t>Ritenute Redditi Lavoro DIPENDENTE mese di DICEMBRE 2022</t>
  </si>
  <si>
    <t>Ritenute Redditi Lavoro AUTONOMO (1040) mese di DICEMBRE 2022</t>
  </si>
  <si>
    <t>REGIONE EMILIA ROMAGNA Irap</t>
  </si>
  <si>
    <t>Bologna</t>
  </si>
  <si>
    <t>Liquidazione IRAP Dipendenti mese di Dicembre 2022</t>
  </si>
  <si>
    <t>Liquidazione IRAP INTERINALI periodo Dicembre 2022 su Fatture Ago/Sett. 2022</t>
  </si>
  <si>
    <t>12/01/2023</t>
  </si>
  <si>
    <t>MONTE dei PASCHI di SIENA S.p.A.</t>
  </si>
  <si>
    <t>01483500524</t>
  </si>
  <si>
    <t>SIENA</t>
  </si>
  <si>
    <t xml:space="preserve">REGOLARIZZAZIONE </t>
  </si>
  <si>
    <t>1</t>
  </si>
  <si>
    <t>11/01/2023</t>
  </si>
  <si>
    <t>13/01/2023</t>
  </si>
  <si>
    <t>10/01/2023</t>
  </si>
  <si>
    <t>2</t>
  </si>
  <si>
    <t>17/01/2023</t>
  </si>
  <si>
    <t>Versamento Contributi ENPAPI mese di Dicembre 2022</t>
  </si>
  <si>
    <t>22/12/2022</t>
  </si>
  <si>
    <t>4</t>
  </si>
  <si>
    <t>16/01/2023</t>
  </si>
  <si>
    <t>30/01/2023</t>
  </si>
  <si>
    <t>01/12/2022</t>
  </si>
  <si>
    <t>AV_20</t>
  </si>
  <si>
    <t>TASSINARI SILVIA</t>
  </si>
  <si>
    <t>01765610389</t>
  </si>
  <si>
    <t>CENTO</t>
  </si>
  <si>
    <t>347</t>
  </si>
  <si>
    <t>0690445</t>
  </si>
  <si>
    <t xml:space="preserve">Ottobre 2022 servizio Responsabile Protezione dati Personali (DPO) </t>
  </si>
  <si>
    <t>Z3F310C939</t>
  </si>
  <si>
    <t>21/11/2022</t>
  </si>
  <si>
    <t>3647-2022/PA</t>
  </si>
  <si>
    <t>OASI LAVORO SPA</t>
  </si>
  <si>
    <t>02552531200</t>
  </si>
  <si>
    <t>6370256</t>
  </si>
  <si>
    <t>Ottobre somministrazione lavoro Amministrazione</t>
  </si>
  <si>
    <t>93015791D1</t>
  </si>
  <si>
    <t>10/11/2022</t>
  </si>
  <si>
    <t>Salari e stipendi inter. (b7f)</t>
  </si>
  <si>
    <t>3644-2022/PA</t>
  </si>
  <si>
    <t>Ottobre somministrazione lavoro Manutentore</t>
  </si>
  <si>
    <t>3642-2022/PA</t>
  </si>
  <si>
    <t>Ottobre somministrazione lavoro OSS CD Piumazzo</t>
  </si>
  <si>
    <t>3646-2022/PA</t>
  </si>
  <si>
    <t>Ottobre somministrazione lavoro FISIOTERAPISTI CRA</t>
  </si>
  <si>
    <t>11/11/2022</t>
  </si>
  <si>
    <t>3645-2022/PA</t>
  </si>
  <si>
    <t>Ottobre somministrazione lavoro INFERMIERI CRA</t>
  </si>
  <si>
    <t>3643-2022/PA</t>
  </si>
  <si>
    <t>Ottobre somministrazione lavoro OSS CRA</t>
  </si>
  <si>
    <t>3641-2022/PA</t>
  </si>
  <si>
    <t>Ottobre somministrazione lavoro ANIMATORE CD Piumazzo</t>
  </si>
  <si>
    <t>Competenze al 31/12/2022</t>
  </si>
  <si>
    <t>Z8D28F89C7</t>
  </si>
  <si>
    <t>5</t>
  </si>
  <si>
    <t>20/01/2023</t>
  </si>
  <si>
    <t>DIPENDENTI ASP ''DELIA REPETTO''</t>
  </si>
  <si>
    <t>PAGAMENTO STIPENDI</t>
  </si>
  <si>
    <t>Retribuzioni mese di GENNAIO 2023</t>
  </si>
  <si>
    <t>Retribuzione mese di GENNAIO 2023</t>
  </si>
  <si>
    <t>13/10/2022</t>
  </si>
  <si>
    <t>40166083</t>
  </si>
  <si>
    <t>Essity Italy S.p.A.</t>
  </si>
  <si>
    <t>03318780966</t>
  </si>
  <si>
    <t>ALTOPASCIO -Fr.Badia Pozzeveri</t>
  </si>
  <si>
    <t>0583</t>
  </si>
  <si>
    <t>938611</t>
  </si>
  <si>
    <t>23/01/2023</t>
  </si>
  <si>
    <t>Ord. 29 Bavaglie per CRA consumi Novembre</t>
  </si>
  <si>
    <t>8442583FE0</t>
  </si>
  <si>
    <t>Materiali diversi e igienico sanit. (b6)</t>
  </si>
  <si>
    <t>40164156</t>
  </si>
  <si>
    <t>Acc/to Ord.30 Pannoloni e Linea Igiene x CRA consumi Novembre</t>
  </si>
  <si>
    <t>Presidi per incontinenza</t>
  </si>
  <si>
    <t>40166082</t>
  </si>
  <si>
    <t xml:space="preserve">Acc/to Ord.30 Pannoloni e Linea Igiene x CRA consumi Novembre </t>
  </si>
  <si>
    <t>15/10/2022</t>
  </si>
  <si>
    <t>40167812</t>
  </si>
  <si>
    <t xml:space="preserve">S/do Ord.30 Pannoloni e Linea Igiene x CRA consumi Novembre </t>
  </si>
  <si>
    <t>886/S4</t>
  </si>
  <si>
    <t>ECO ERIDANIA  S.P.A.</t>
  </si>
  <si>
    <t>03033240106</t>
  </si>
  <si>
    <t>ARENZANO</t>
  </si>
  <si>
    <t>Rifiuti mese di Ottobre</t>
  </si>
  <si>
    <t>866685422D</t>
  </si>
  <si>
    <t>17/11/2022</t>
  </si>
  <si>
    <t>Rifiuti speciali (b7k)</t>
  </si>
  <si>
    <t>02/02/2023</t>
  </si>
  <si>
    <t>02/01/2023</t>
  </si>
  <si>
    <t>2PA</t>
  </si>
  <si>
    <t>25/01/2023</t>
  </si>
  <si>
    <t>Servizi Legali mese di DICEMBRE 2022</t>
  </si>
  <si>
    <t>01/03/2023</t>
  </si>
  <si>
    <t>0000042/F</t>
  </si>
  <si>
    <t>DINAMICA Soc. cons. a r.l.</t>
  </si>
  <si>
    <t>04237330370</t>
  </si>
  <si>
    <t>Formazione Corso Alimentarista per 1 Operatore</t>
  </si>
  <si>
    <t>Z1B3836EAD</t>
  </si>
  <si>
    <t>Formazione socio sanit - assist (b7d)</t>
  </si>
  <si>
    <t>12/12/2022</t>
  </si>
  <si>
    <t>22146859</t>
  </si>
  <si>
    <t>RENTOKIL INITIAL ITALIA S.p.A.</t>
  </si>
  <si>
    <t>03986581001</t>
  </si>
  <si>
    <t>POMEZIA</t>
  </si>
  <si>
    <t>911871</t>
  </si>
  <si>
    <t>Canone Igienizzanti CRA dal 01/09/2022 al 30/11/2022</t>
  </si>
  <si>
    <t>ZB72C77819</t>
  </si>
  <si>
    <t>Canone noleggio beni</t>
  </si>
  <si>
    <t>22146860</t>
  </si>
  <si>
    <t xml:space="preserve">Canone Igienizzanti CD Piumazzo dal 01/09/2022 al 30/11/2022 </t>
  </si>
  <si>
    <t>2022P00022</t>
  </si>
  <si>
    <t>TERMOIDRAULICA di TASSINARI R. &amp; C. SNC</t>
  </si>
  <si>
    <t>01466870365</t>
  </si>
  <si>
    <t>927269</t>
  </si>
  <si>
    <t>Canone mese Settembre 2022 per CD Piumazzo</t>
  </si>
  <si>
    <t>Z493532D67</t>
  </si>
  <si>
    <t>09/11/2022</t>
  </si>
  <si>
    <t>Impianti idraulici termici antinc (b7h)</t>
  </si>
  <si>
    <t>2022P00021</t>
  </si>
  <si>
    <t xml:space="preserve">Canone mese Settembre 2022 + Interventi manutenzione termo idrauliche in sede Ente </t>
  </si>
  <si>
    <t>16/11/2022</t>
  </si>
  <si>
    <t>2022P00024</t>
  </si>
  <si>
    <t xml:space="preserve">Canone mese Ottobre 2022 + Interventi manutenzione termo idrauliche in sede Ente  </t>
  </si>
  <si>
    <t>2022P00023</t>
  </si>
  <si>
    <t>Canone mese Ottobre 2022 CD Piumazzo</t>
  </si>
  <si>
    <t>27/PA</t>
  </si>
  <si>
    <t>ING. FERRARI S.P.A.</t>
  </si>
  <si>
    <t>01457800363</t>
  </si>
  <si>
    <t>Intervento a chiamata causa rottura presa dati + telefono Ufficio Amministrazione</t>
  </si>
  <si>
    <t>8884293E80</t>
  </si>
  <si>
    <t>09/12/2022</t>
  </si>
  <si>
    <t>Altri impianti, macc.attrez.( b7h)</t>
  </si>
  <si>
    <t>10/12/2022</t>
  </si>
  <si>
    <t>28/PA</t>
  </si>
  <si>
    <t>Canone DICEMBRE 2022 manutenzione Impianti Elettrici</t>
  </si>
  <si>
    <t>Imposta Registro su Contratto Affitto DOMUS 2023</t>
  </si>
  <si>
    <t>7</t>
  </si>
  <si>
    <t>BELLUCCI TERESA</t>
  </si>
  <si>
    <t>05/02/2023</t>
  </si>
  <si>
    <t>SIMONINI ELISABETTA PARRUCCHIERI</t>
  </si>
  <si>
    <t>03085800369</t>
  </si>
  <si>
    <t>Servizio PARRUCCHIERA mese di Novembre 2022</t>
  </si>
  <si>
    <t>Z42389C900</t>
  </si>
  <si>
    <t>Servizio parrucchiera\barbiere (b7b)</t>
  </si>
  <si>
    <t>Servizio PARRUCCHIERA mese di Dicembre 2022</t>
  </si>
  <si>
    <t>1615</t>
  </si>
  <si>
    <t>MIELE SRL</t>
  </si>
  <si>
    <t>02032781201</t>
  </si>
  <si>
    <t>MOLINELLA</t>
  </si>
  <si>
    <t>Lavaggio Indumenti OSPITI mese di Dicembre 2022</t>
  </si>
  <si>
    <t>8228177A74</t>
  </si>
  <si>
    <t>Lavanderia indumenti ospiti (b7b)</t>
  </si>
  <si>
    <t>08/02/2023</t>
  </si>
  <si>
    <t>112206941385</t>
  </si>
  <si>
    <t xml:space="preserve">Acqua consumi CRA Ottobre </t>
  </si>
  <si>
    <t>06/02/2023</t>
  </si>
  <si>
    <t>822000322061</t>
  </si>
  <si>
    <t>Fornitura n. 6041027639 Elettricità x CRA consumi Novembre</t>
  </si>
  <si>
    <t>Codice Identificativo ASP ''Delia Repetto'' 1300074600109 GENNAIO 2023</t>
  </si>
  <si>
    <t>ASP ''Delia Repetto'' competenze GENNAIO 2023</t>
  </si>
  <si>
    <t>ASP ''Delia Repetto'' trattenute GENNAIO 2023</t>
  </si>
  <si>
    <t>CA07064-20230101-20230131</t>
  </si>
  <si>
    <t>13/02/2023</t>
  </si>
  <si>
    <t>NAF</t>
  </si>
  <si>
    <t>406403</t>
  </si>
  <si>
    <t>CEA ESTINTORI SPA</t>
  </si>
  <si>
    <t>00638391201</t>
  </si>
  <si>
    <t>Castenaso</t>
  </si>
  <si>
    <t>Storno totale PR.123/A del 2022</t>
  </si>
  <si>
    <t>ZF93363A6A</t>
  </si>
  <si>
    <t>10/02/2023</t>
  </si>
  <si>
    <t>3/E</t>
  </si>
  <si>
    <t>EFFEMME S.R.L.</t>
  </si>
  <si>
    <t>02985130364</t>
  </si>
  <si>
    <t>Affitto x CD Piumazzo 4° Trim. 2022</t>
  </si>
  <si>
    <t>ZB035DE31A</t>
  </si>
  <si>
    <t>Fitti passivi (B8A)</t>
  </si>
  <si>
    <t>09/02/2023</t>
  </si>
  <si>
    <t>10000012615</t>
  </si>
  <si>
    <t>CER MEDICAL SRL</t>
  </si>
  <si>
    <t>00831011200</t>
  </si>
  <si>
    <t>CALDERARA DI RENO</t>
  </si>
  <si>
    <t>4148568</t>
  </si>
  <si>
    <t>Consumo Ossigeno mese di DICEMBRE</t>
  </si>
  <si>
    <t>ZD02D2C360</t>
  </si>
  <si>
    <t>45026</t>
  </si>
  <si>
    <t>Ultimazione lavori Porte Tagliafuoco eseguiti a Luglio 2022</t>
  </si>
  <si>
    <t>Manut. Immobili (b7h)</t>
  </si>
  <si>
    <t>405977</t>
  </si>
  <si>
    <t>Fattura ERRATA - viene fatta N.A. a Gennaio 2023</t>
  </si>
  <si>
    <t>7094 FTE</t>
  </si>
  <si>
    <t>S.LLE BARRACCA S.N.C di GUAZZALOCA  Leonardo &amp; C.</t>
  </si>
  <si>
    <t>00508750361</t>
  </si>
  <si>
    <t>ANZOLA DELL'EMILIA</t>
  </si>
  <si>
    <t>734151</t>
  </si>
  <si>
    <t>Acquisto lamette bilama per Ospiti CRA</t>
  </si>
  <si>
    <t>Z4D36BCAF9</t>
  </si>
  <si>
    <t>15/01/2023</t>
  </si>
  <si>
    <t>1339/10</t>
  </si>
  <si>
    <t>PUBLIKA S.T.P. srl</t>
  </si>
  <si>
    <t>02523600209</t>
  </si>
  <si>
    <t>VIADANA</t>
  </si>
  <si>
    <t>0376</t>
  </si>
  <si>
    <t>1586858</t>
  </si>
  <si>
    <t>Z2C308E442</t>
  </si>
  <si>
    <t>Servizi pratiche pensionistiche</t>
  </si>
  <si>
    <t>45024</t>
  </si>
  <si>
    <t>Sistemazione porta accesso scala spogliatoi</t>
  </si>
  <si>
    <t>21/01/2023</t>
  </si>
  <si>
    <t>1503/10</t>
  </si>
  <si>
    <t>Elaborazione paghe 4° Trim. 2022</t>
  </si>
  <si>
    <t>Servizio paghe in outsourcing</t>
  </si>
  <si>
    <t>12/02/2023</t>
  </si>
  <si>
    <t>4051-2022/PA</t>
  </si>
  <si>
    <t>03/02/2023</t>
  </si>
  <si>
    <t>Novembre somministrazione lavoro INFERMERIA</t>
  </si>
  <si>
    <t>4049-2022/PA</t>
  </si>
  <si>
    <t>Novembre somministrazione lavoro OSS CRA</t>
  </si>
  <si>
    <t>4048-2022/PA</t>
  </si>
  <si>
    <t>Novembre somministrazione lavoro OSS CD Piumazzo</t>
  </si>
  <si>
    <t>4052-2022/PA</t>
  </si>
  <si>
    <t>Novembre somministrazione lavoro FISIOTERAPISTI</t>
  </si>
  <si>
    <t>4050-2022/PA</t>
  </si>
  <si>
    <t>Novembre somministrazione lavoro MANUTENTORE</t>
  </si>
  <si>
    <t>4053-2022/PA</t>
  </si>
  <si>
    <t>Novembre somministrazione lavoro AMMINISTRAZIONE</t>
  </si>
  <si>
    <t>4047-2022/PA</t>
  </si>
  <si>
    <t>Novembre somministrazione lavoro ANIMATORE CD Piumazzo</t>
  </si>
  <si>
    <t>31/PA</t>
  </si>
  <si>
    <t>Interventi a chiamata mesi Nov. x CRA e Dic. per CD Piumazzo</t>
  </si>
  <si>
    <t>09/03/2023</t>
  </si>
  <si>
    <t>1015/S4</t>
  </si>
  <si>
    <t>Fornitura contenitori Kit Coronavirus da 50 Lt. - Deve arrivare parziale N.A.</t>
  </si>
  <si>
    <t>20/03/2023</t>
  </si>
  <si>
    <t>66/S4</t>
  </si>
  <si>
    <t>Smaltimento Dicembre 2022</t>
  </si>
  <si>
    <t>27/01/2023</t>
  </si>
  <si>
    <t>80/S4</t>
  </si>
  <si>
    <t>N.A. a storno parziale PR. 7/E costo 2022</t>
  </si>
  <si>
    <t>28/02/2023</t>
  </si>
  <si>
    <t>1/PA</t>
  </si>
  <si>
    <t>Canone GENNAIO 2023 manutenzione Impianti Elettrici</t>
  </si>
  <si>
    <t>20/02/2023</t>
  </si>
  <si>
    <t>980/S4</t>
  </si>
  <si>
    <t>Conferimento Rifiuti mese di Novembre</t>
  </si>
  <si>
    <t>CTR ex CPDEL Gennaio 2023</t>
  </si>
  <si>
    <t>14/01/2023</t>
  </si>
  <si>
    <t>CTR ex INADEL -TFR - Gennaio 2023</t>
  </si>
  <si>
    <t>CTR ex INADEL -TFS - Gennaio 2023</t>
  </si>
  <si>
    <t>CTR ex Fondo Credito Gennaio 2023</t>
  </si>
  <si>
    <t>CTR solidarietà Perseo Gennaio 2023</t>
  </si>
  <si>
    <t>Onere per ricongiunzione P212 - Gennaio 2023</t>
  </si>
  <si>
    <t>TFR Ulteriori Elementi Gennaio 2023</t>
  </si>
  <si>
    <t>Ritenute Redditi Lavoro DIPENDENTE mese Gennaio 2023</t>
  </si>
  <si>
    <t>Ritenute Redditi Lavoro AUTONOMO (1040) mese Gennaio 2023</t>
  </si>
  <si>
    <t>Autoliquidazione Premio INAIL 2022 + Acconto 2023</t>
  </si>
  <si>
    <t>14/02/2023</t>
  </si>
  <si>
    <t>Liquidazione IRAP Dipendenti GENNAIO 2023</t>
  </si>
  <si>
    <t>Liquidazione IRAP INTERINALI periodo Gennaio su Fatture Ottobre 2022</t>
  </si>
  <si>
    <t>24/02/2023</t>
  </si>
  <si>
    <t>126/PA</t>
  </si>
  <si>
    <t>Publika S.r.l.</t>
  </si>
  <si>
    <t>02213820208</t>
  </si>
  <si>
    <t>Volta Mantovana</t>
  </si>
  <si>
    <t>1586860</t>
  </si>
  <si>
    <t>15/02/2023</t>
  </si>
  <si>
    <t>Corso webinar ''Tutte le risposte sul nuovo CCNL Funzioni Locali'' svolto il 07/12/2022</t>
  </si>
  <si>
    <t>Z1738C9BC8</t>
  </si>
  <si>
    <t>Formaz. del personale dip. amm.(b7/b9e)</t>
  </si>
  <si>
    <t>28/03/2023</t>
  </si>
  <si>
    <t>169/V</t>
  </si>
  <si>
    <t>VOLTA PROFESSIONAL S.r.l.</t>
  </si>
  <si>
    <t>00618911200</t>
  </si>
  <si>
    <t>Loc. RASTIGNANO - PIANORO</t>
  </si>
  <si>
    <t>776331</t>
  </si>
  <si>
    <t xml:space="preserve">Ord. 39/22 acq. scarpe per Operatori OSS e INFERMIERI in CRA </t>
  </si>
  <si>
    <t>ZAC306EB80</t>
  </si>
  <si>
    <t>Alt.cos.lavoro(x mat.igien.sanit) (b6)</t>
  </si>
  <si>
    <t>Willis Italia S.p.A.</t>
  </si>
  <si>
    <t>03902220486</t>
  </si>
  <si>
    <t>MILANO</t>
  </si>
  <si>
    <t>4212711</t>
  </si>
  <si>
    <t xml:space="preserve">WTW157395-27905 premio 31/12/2022 al 31/12/2023 Responsabilità Civile Polizza 420138453 GENERALI ITALIA SPA  </t>
  </si>
  <si>
    <t>8949377B85</t>
  </si>
  <si>
    <t>16/02/2023</t>
  </si>
  <si>
    <t>8</t>
  </si>
  <si>
    <t>Pagamento IVA Gennaio 2023</t>
  </si>
  <si>
    <t>9</t>
  </si>
  <si>
    <t>0/184</t>
  </si>
  <si>
    <t>DOMARC S.R.L.</t>
  </si>
  <si>
    <t>02747710362</t>
  </si>
  <si>
    <t>822906</t>
  </si>
  <si>
    <t>17/02/2023</t>
  </si>
  <si>
    <t xml:space="preserve">Spese telef. 1° Trim.2023 x linee: 059-925880 - 059-928386 - 059-9531877 e connessione CD Piumazzo </t>
  </si>
  <si>
    <t>Z163397B6B</t>
  </si>
  <si>
    <t>Spese telefoniche (b7g)</t>
  </si>
  <si>
    <t>000006/PA</t>
  </si>
  <si>
    <t>AITEC S.R.L.</t>
  </si>
  <si>
    <t>02328230368</t>
  </si>
  <si>
    <t>VIGNOLA</t>
  </si>
  <si>
    <t>Assistenza informatica dal 03/11/ al 31/12/2022</t>
  </si>
  <si>
    <t>Z8C386A269</t>
  </si>
  <si>
    <t>Canoni assist. software e hardware</t>
  </si>
  <si>
    <t>21/02/2023</t>
  </si>
  <si>
    <t>BETTI MILENA</t>
  </si>
  <si>
    <t>SPILAMBERTO</t>
  </si>
  <si>
    <t>Liquidazione Stipendio mese di Gennaio 2023</t>
  </si>
  <si>
    <t>26/01/2023</t>
  </si>
  <si>
    <t>Retribuzioni mese di FEBBRAIO 2023</t>
  </si>
  <si>
    <t>Retribuzione mese di FEBBRAIO 2023</t>
  </si>
  <si>
    <t>CATALANO CECILIA</t>
  </si>
  <si>
    <t>PESARO</t>
  </si>
  <si>
    <t>ALLO SPORTELLO TESORIERE</t>
  </si>
  <si>
    <t>1a Anticipazione di Cassa 2023</t>
  </si>
  <si>
    <t>Ricevuta 219/22</t>
  </si>
  <si>
    <t xml:space="preserve">PUBBLICA  ASSISTENZA  A.V.P.A. CROCE BLU </t>
  </si>
  <si>
    <t>924545</t>
  </si>
  <si>
    <t>22/02/2023</t>
  </si>
  <si>
    <t>Costo trasporto CD Piumazzo mesi SETT/OTT/NOVEM</t>
  </si>
  <si>
    <t>24/01/2023</t>
  </si>
  <si>
    <t>Servizi trasporto non a carico SSN</t>
  </si>
  <si>
    <t>1FPA</t>
  </si>
  <si>
    <t>LAURO ROBERTA</t>
  </si>
  <si>
    <t>03160520361</t>
  </si>
  <si>
    <t>Servizio Podologa in CRA mese di Dicembre</t>
  </si>
  <si>
    <t>ZF7387C6FF</t>
  </si>
  <si>
    <t>Servizio podologo (b7b)</t>
  </si>
  <si>
    <t>04/03/2023</t>
  </si>
  <si>
    <t>1/11/132</t>
  </si>
  <si>
    <t>Ferramenta MAGNI FILIPPO</t>
  </si>
  <si>
    <t>03548580368</t>
  </si>
  <si>
    <t>931597</t>
  </si>
  <si>
    <t>Acq. 2022 di ferramenta varia + RASAERBA Cespite inserito nel 2022</t>
  </si>
  <si>
    <t>ZE5306A39A</t>
  </si>
  <si>
    <t>Acq. materiali diversi (b7h)</t>
  </si>
  <si>
    <t>4PA</t>
  </si>
  <si>
    <t>Materiale per Infermeria mese di Gennaio 2023</t>
  </si>
  <si>
    <t>5PA</t>
  </si>
  <si>
    <t>Farmaci per Ospiti mese di Gennaio 2023</t>
  </si>
  <si>
    <t>89/10</t>
  </si>
  <si>
    <t>PUBLIKA SERVIZI S.R.L.</t>
  </si>
  <si>
    <t>02476850207</t>
  </si>
  <si>
    <t>Acc/to per Servizio Costituzione Fondo per Anno 2023</t>
  </si>
  <si>
    <t>Z3939B230A</t>
  </si>
  <si>
    <t>05/03/2023</t>
  </si>
  <si>
    <t>FTPA/1</t>
  </si>
  <si>
    <t>WATER TEAM S.r.L.</t>
  </si>
  <si>
    <t>01610830406</t>
  </si>
  <si>
    <t>Cesena</t>
  </si>
  <si>
    <t>0547</t>
  </si>
  <si>
    <t>601040</t>
  </si>
  <si>
    <t xml:space="preserve">Prestazione Assistenza Tecnica del 12/01/ e compilazione Registro Manutenzioni </t>
  </si>
  <si>
    <t>Z432D37513</t>
  </si>
  <si>
    <t>Servizio Prevenzione LEGIONELLOSI</t>
  </si>
  <si>
    <t>TRES LINE SRL</t>
  </si>
  <si>
    <t>03362240362</t>
  </si>
  <si>
    <t>CASTELNUOVO RANGONE</t>
  </si>
  <si>
    <t>536499</t>
  </si>
  <si>
    <t>Acq.12000 mascherine FFP2 - calcolo consumi fino a Dic.2023</t>
  </si>
  <si>
    <t>Z0C3993580</t>
  </si>
  <si>
    <t>CORONAVIRUS materiali DPI e altri vari</t>
  </si>
  <si>
    <t>06/03/2023</t>
  </si>
  <si>
    <t>1302/PA</t>
  </si>
  <si>
    <t>NACATUR INTERNATIONAL IMPORT EXPORT SRL</t>
  </si>
  <si>
    <t>01313240424</t>
  </si>
  <si>
    <t>MONTE PORZIO</t>
  </si>
  <si>
    <t>Acq.196000 guanti in vinile misure M/L consumi previsti sino al 31/08/2023</t>
  </si>
  <si>
    <t>Z6F39A5CD5</t>
  </si>
  <si>
    <t>04/02/2023</t>
  </si>
  <si>
    <t>07/03/2023</t>
  </si>
  <si>
    <t>1303/PA</t>
  </si>
  <si>
    <t xml:space="preserve">Acq.36000 guanti in nitrile misure S/L consumi previsti sino al 31/08/2023 </t>
  </si>
  <si>
    <t>27/02/2023</t>
  </si>
  <si>
    <t>F24 Imposta locazione Anno 2021 per CD Piumazzo</t>
  </si>
  <si>
    <t>10</t>
  </si>
  <si>
    <t>823000000782</t>
  </si>
  <si>
    <t>Fornitura n. 6041027639 Elettricità x CRA consumi Dicembre</t>
  </si>
  <si>
    <t>21/10</t>
  </si>
  <si>
    <t>48/10</t>
  </si>
  <si>
    <t xml:space="preserve">Predisposizione ed invio prospetto informativo disabili anno 2022 su applicativo </t>
  </si>
  <si>
    <t>10/03/2023</t>
  </si>
  <si>
    <t>112207578203</t>
  </si>
  <si>
    <t>Consumo stimato acqua Novembre in CRA</t>
  </si>
  <si>
    <t>21/03/2023</t>
  </si>
  <si>
    <t>112207822181</t>
  </si>
  <si>
    <t xml:space="preserve">Acqua CRA consumo rilevato dal 16/06/ al 16/12/2022 </t>
  </si>
  <si>
    <t>112207822180</t>
  </si>
  <si>
    <t xml:space="preserve">Acqua CRA consumo stimato dal 18/10/ al 16/12/2022 </t>
  </si>
  <si>
    <t>25/12/2022</t>
  </si>
  <si>
    <t>REBECCHI DANILO</t>
  </si>
  <si>
    <t>Codice Identificativo ASP ''Delia Repetto'' 1300074600109 FEBBRAIO 2023</t>
  </si>
  <si>
    <t>ASP ''Delia Repetto'' competenze FEBBRAIO 2023</t>
  </si>
  <si>
    <t>ASP ''Delia Repetto'' trattenute FEBBRAIO 2023</t>
  </si>
  <si>
    <t>CA07064-20230201-20230228</t>
  </si>
  <si>
    <t>Pagamento Bolli su Fatture emesse 4° Trim. 2022</t>
  </si>
  <si>
    <t>12</t>
  </si>
  <si>
    <t>7822017393</t>
  </si>
  <si>
    <t>08/03/2023</t>
  </si>
  <si>
    <t>Pulizia straordinaria per Pranzo Natale</t>
  </si>
  <si>
    <t>27/03/2023</t>
  </si>
  <si>
    <t>AV_01</t>
  </si>
  <si>
    <t xml:space="preserve">Novembre 2022 servizio Responsabile Protezione dati Personali (DPO) </t>
  </si>
  <si>
    <t xml:space="preserve">Servizio Infermieristico distribuzione Farmaci c/o CD Piumazzo mese di Gennaio 2023 </t>
  </si>
  <si>
    <t>3PA</t>
  </si>
  <si>
    <t>Servizi Legali mese di GENNAIO 2023</t>
  </si>
  <si>
    <t>7823000938</t>
  </si>
  <si>
    <t>Servizio Pulizie/Disinfestazione CD Piumazzo mese GENNAIO 2023</t>
  </si>
  <si>
    <t>07/02/2023</t>
  </si>
  <si>
    <t>7823000939</t>
  </si>
  <si>
    <t>Servizio Pulizie/Disinfestazione CRA mese GENNAIO 2023</t>
  </si>
  <si>
    <t>14/03/2023</t>
  </si>
  <si>
    <t>004299690007</t>
  </si>
  <si>
    <t xml:space="preserve">Enel Energia S.p.A. </t>
  </si>
  <si>
    <t>15844561009</t>
  </si>
  <si>
    <t>ZZZ.4299690007.20230207.ZZZ consumo in CRA Energia Elettrica mese Gennaio 2023</t>
  </si>
  <si>
    <t>9451251B0C</t>
  </si>
  <si>
    <t>93</t>
  </si>
  <si>
    <t>Lavaggio Indumenti Ospiti CRA mese di Gennaio 2023</t>
  </si>
  <si>
    <t>13</t>
  </si>
  <si>
    <t>TONIONI PAOLA</t>
  </si>
  <si>
    <t>11</t>
  </si>
  <si>
    <t>Incarico RSPP Gennaio 2023</t>
  </si>
  <si>
    <t>2FPA</t>
  </si>
  <si>
    <t>Servizio Podologa mesi GEN-FEBB. 2023 in CRA</t>
  </si>
  <si>
    <t>31/03/2023</t>
  </si>
  <si>
    <t>000001/PA</t>
  </si>
  <si>
    <t>Fattura con importo ERRATO - viene fatta N.A. a storno totale</t>
  </si>
  <si>
    <t>ZD638EBF61</t>
  </si>
  <si>
    <t>Canoni manut. attrezz. (b7)</t>
  </si>
  <si>
    <t>57/10</t>
  </si>
  <si>
    <t>000003/PA</t>
  </si>
  <si>
    <t>N.A. a storno totale PR. 39/E</t>
  </si>
  <si>
    <t>000004/PA</t>
  </si>
  <si>
    <t>Canone annuo manutenzioni stampanti per Anno 2023</t>
  </si>
  <si>
    <t>117</t>
  </si>
  <si>
    <t>Incarico RSPP Dicembre 2022</t>
  </si>
  <si>
    <t>04/04/2023</t>
  </si>
  <si>
    <t>112300036964</t>
  </si>
  <si>
    <t>Quota ANTINCENDIO consumo rilevato dal 29/10/ al 30/12/2022</t>
  </si>
  <si>
    <t>5200033324</t>
  </si>
  <si>
    <t>CIRFOOD S.C.</t>
  </si>
  <si>
    <t>00464110352</t>
  </si>
  <si>
    <t>0522</t>
  </si>
  <si>
    <t>53011</t>
  </si>
  <si>
    <t>Pasti Ospiti CD Piumazzo mese di Dicembre</t>
  </si>
  <si>
    <t>8667179E5C</t>
  </si>
  <si>
    <t>Servizio ristorazione (b7b)</t>
  </si>
  <si>
    <t>5200033551</t>
  </si>
  <si>
    <t xml:space="preserve">Quota carico Ente x Mensa Dipendenti mese di Dicembre 2022 </t>
  </si>
  <si>
    <t>Costo mensa dip.</t>
  </si>
  <si>
    <t>5200033552</t>
  </si>
  <si>
    <t>Pasti Ospiti CRA mese di Dicembre</t>
  </si>
  <si>
    <t>5200033836</t>
  </si>
  <si>
    <t>Ord.35 acquisto bicchieri piccoli x CRA e tovagliette x CD Piumazzo</t>
  </si>
  <si>
    <t>Materiali di consumo (b6b)</t>
  </si>
  <si>
    <t>5200000002</t>
  </si>
  <si>
    <t>Storno parziale su PR. 602/E del 2022</t>
  </si>
  <si>
    <t>5200000690</t>
  </si>
  <si>
    <t>Pasti Ospiti CD Piumazzo mese di Gennaio 2023</t>
  </si>
  <si>
    <t>5/PA</t>
  </si>
  <si>
    <t>E' COSI' SRL</t>
  </si>
  <si>
    <t>02639970405</t>
  </si>
  <si>
    <t>FORLI'</t>
  </si>
  <si>
    <t>0543</t>
  </si>
  <si>
    <t>783152</t>
  </si>
  <si>
    <t>Acq.Disinfettante per superfici - consumi sino a 09/2023</t>
  </si>
  <si>
    <t>Z1F3966AF5</t>
  </si>
  <si>
    <t>5200001698</t>
  </si>
  <si>
    <t>N.A.parziale su PR.8/E Pasti CD Piumazzo mese Dicembre 2022</t>
  </si>
  <si>
    <t>12/03/2023</t>
  </si>
  <si>
    <t>5200001699</t>
  </si>
  <si>
    <t xml:space="preserve">Integrazione parziale su PR.8/E Pasti CD Piumazzo mese Dicembre 2022 </t>
  </si>
  <si>
    <t>11/03/2023</t>
  </si>
  <si>
    <t>5200001481</t>
  </si>
  <si>
    <t>Ord.1/2023 tovaglioli e bucchieri per CRA</t>
  </si>
  <si>
    <t>5200001483</t>
  </si>
  <si>
    <t>Pasti Ospiti CRA mese di Gennaio 2023</t>
  </si>
  <si>
    <t>5200001482</t>
  </si>
  <si>
    <t xml:space="preserve">Quota carico Ente x Mensa Dipendenti mese di Gennaio 2023 </t>
  </si>
  <si>
    <t>412301032127</t>
  </si>
  <si>
    <t>GAS cosumo Dicembre 2022 già rilevato</t>
  </si>
  <si>
    <t>Z5E382DEF5</t>
  </si>
  <si>
    <t>Debiti per fatture da ricevere</t>
  </si>
  <si>
    <t>FV22-2912</t>
  </si>
  <si>
    <t>COM Metodi S.p.A.</t>
  </si>
  <si>
    <t>10317360153</t>
  </si>
  <si>
    <t>02</t>
  </si>
  <si>
    <t>76022371</t>
  </si>
  <si>
    <t xml:space="preserve">Medico Competente (PSS) 3° Trim. 2022 + Visite MEDICHE con valenza biennale + Esami di Laboratorio </t>
  </si>
  <si>
    <t>8681524C3B</t>
  </si>
  <si>
    <t>Altri costi del lavoro (b9d)</t>
  </si>
  <si>
    <t>5200029815</t>
  </si>
  <si>
    <t>Pasti Ospiti CD Piumazzo mese di Novembre</t>
  </si>
  <si>
    <t>5200030539</t>
  </si>
  <si>
    <t>Pasti Ospiti CRA Novembre</t>
  </si>
  <si>
    <t>5200030538</t>
  </si>
  <si>
    <t>Quota carico Ente x Mensa Dipendenti mese di Novembre 2022</t>
  </si>
  <si>
    <t>5200030683</t>
  </si>
  <si>
    <t>Ord. 32 tovaglioli per CRA</t>
  </si>
  <si>
    <t>Fattura 412301032127 del 20/01/2023 - consumo GAS Dic. 2022</t>
  </si>
  <si>
    <t>14</t>
  </si>
  <si>
    <t>FTPA/2</t>
  </si>
  <si>
    <t>13/03/2023</t>
  </si>
  <si>
    <t xml:space="preserve">Rapporti di prova del 24/01/2023 analisi chimiche su 8 campioni acqua </t>
  </si>
  <si>
    <t>15/03/2023</t>
  </si>
  <si>
    <t>RA.285</t>
  </si>
  <si>
    <t>Robyone s.r.l.</t>
  </si>
  <si>
    <t>04435720281</t>
  </si>
  <si>
    <t>Trebaseleghe</t>
  </si>
  <si>
    <t>Assistenza Anno 2023 ONE 33 ''Amministrazione Trasparente''</t>
  </si>
  <si>
    <t>Z0239BB503</t>
  </si>
  <si>
    <t>10000000104</t>
  </si>
  <si>
    <t>Consumo Ossigeno mese di Gennaio in CRA</t>
  </si>
  <si>
    <t>CTR ex CPDEL Febbraio 2023</t>
  </si>
  <si>
    <t>CTR ex INADEL - TFR - Febbraio 2023</t>
  </si>
  <si>
    <t>CTR ex INADEL - TFS - Febbraio 2023</t>
  </si>
  <si>
    <t>CTR ex Fondo Credito - Febbraio 2023</t>
  </si>
  <si>
    <t>CTR solidarietà PERSEO - Febbraio 2023</t>
  </si>
  <si>
    <t>Onere per ricongiunzione P212 - Febbraio 2023</t>
  </si>
  <si>
    <t>TFR Ulteriori Elementi - Febbraio 2023</t>
  </si>
  <si>
    <t>Ritenute Redditi Lavoro AUTONOMO (1040) mese di FEBBRAIO</t>
  </si>
  <si>
    <t>Ritenute Redditi Lavoro DIPENDENTE mese di FEBBRAIO</t>
  </si>
  <si>
    <t>Liquidazione IRAP DIPENDENTI mese Febbraio 2023</t>
  </si>
  <si>
    <t>Liquidazione IRAP INTERINALI mese Febbraio 2023 su Fatture Novembre 2022</t>
  </si>
  <si>
    <t>ANSALONI ARTURO</t>
  </si>
  <si>
    <t>BASTIGLIA</t>
  </si>
  <si>
    <t>2/PA</t>
  </si>
  <si>
    <t>Intervento a chiamata CD Piumazzo mese Gennaio + Fornitura materiale elettrico parte in scorta sino al 30/06/</t>
  </si>
  <si>
    <t>3/PA</t>
  </si>
  <si>
    <t>Canone FEBBRAIO 2023 manutenzione Impianti Elettrici</t>
  </si>
  <si>
    <t>179/10</t>
  </si>
  <si>
    <t>S/do per Servizio Costituzione Fondo per Anno 2023</t>
  </si>
  <si>
    <t>WTW157395-27905 premio anno 2023 Polizza 420138248 GENERALI ITALIA SPA</t>
  </si>
  <si>
    <t>894946869F</t>
  </si>
  <si>
    <t>WTW157395-27905 premio anno 2023 Infortuni cumulativa Polizza 77/185911759 UNIPOLSAI Assicurazioni</t>
  </si>
  <si>
    <t>Z5B3A5E198</t>
  </si>
  <si>
    <t>09/05/2023</t>
  </si>
  <si>
    <t>17/03/2023</t>
  </si>
  <si>
    <t>C120202328610737</t>
  </si>
  <si>
    <t>Tim S.p.A. - cellulare</t>
  </si>
  <si>
    <t>00488410010</t>
  </si>
  <si>
    <t>Consegna delle 3 TIM CARD</t>
  </si>
  <si>
    <t>ZD339D98D4</t>
  </si>
  <si>
    <t>24/03/2023</t>
  </si>
  <si>
    <t>Ricevuta 230/22</t>
  </si>
  <si>
    <t>Trasporti CD Piumazzo mese Dicembre - Reg. 617/A del 2022</t>
  </si>
  <si>
    <t>Ricevuta 220/22</t>
  </si>
  <si>
    <t>Trasporti CRA 2°semes.2022 - Reg. 620/A del 2022</t>
  </si>
  <si>
    <t>17/05/2023</t>
  </si>
  <si>
    <t>41001281</t>
  </si>
  <si>
    <t>Reg.613/2022 - Conguaglio su forniture 2022</t>
  </si>
  <si>
    <t>18/02/2023</t>
  </si>
  <si>
    <t>Note di accredito da ricevere</t>
  </si>
  <si>
    <t>12/11/2022</t>
  </si>
  <si>
    <t>40185156</t>
  </si>
  <si>
    <t>Ord.33 bavaglie x CRA consumi Dicembre</t>
  </si>
  <si>
    <t>13/11/2022</t>
  </si>
  <si>
    <t>40185155</t>
  </si>
  <si>
    <t>Acc/to Ord. 34 Pannoloni e Linea igiene per CRA consumi Dicembre</t>
  </si>
  <si>
    <t>40186086</t>
  </si>
  <si>
    <t xml:space="preserve">Acc/to Ord. 34 Pannoloni per CRA consumi Dicembre </t>
  </si>
  <si>
    <t>24/11/2022</t>
  </si>
  <si>
    <t>40191418</t>
  </si>
  <si>
    <t xml:space="preserve">Ord. 36 Bavaglie per CD Piumazzo </t>
  </si>
  <si>
    <t>29/11/2022</t>
  </si>
  <si>
    <t>40194133</t>
  </si>
  <si>
    <t>S/do Ord. 34 Pannoloni e Linea Igiene per CRA consumi Dicembre</t>
  </si>
  <si>
    <t>40202178</t>
  </si>
  <si>
    <t xml:space="preserve">Ord. 38 Bavaglie per CRA </t>
  </si>
  <si>
    <t>40202177</t>
  </si>
  <si>
    <t>Acc/to Ord. 37/2022 Pannoloni e Linea Igiene per CRA</t>
  </si>
  <si>
    <t>40209973</t>
  </si>
  <si>
    <t xml:space="preserve">S/do Ord. 37/2022 Pannoloni e Linea Igiene per CRA  </t>
  </si>
  <si>
    <t>Pagamento Liquidazione IVA mese di Febbraio 2023</t>
  </si>
  <si>
    <t>11/02/2023</t>
  </si>
  <si>
    <t>15</t>
  </si>
  <si>
    <t>16/03/2023</t>
  </si>
  <si>
    <t>ADANI Michele</t>
  </si>
  <si>
    <t>CASALECCHIO DI RENO</t>
  </si>
  <si>
    <t>ALGERI MARIA GRAZIA</t>
  </si>
  <si>
    <t>23/02/2023</t>
  </si>
  <si>
    <t>Retribuzioni mese di MARZO 2023</t>
  </si>
  <si>
    <t>Retribuzione mese di MARZO 2023</t>
  </si>
  <si>
    <t>03/03/2023</t>
  </si>
  <si>
    <t>Ricevuta 1</t>
  </si>
  <si>
    <t>LUZZITELLI DAVIDE</t>
  </si>
  <si>
    <t>334</t>
  </si>
  <si>
    <t>5954907</t>
  </si>
  <si>
    <t>22/03/2023</t>
  </si>
  <si>
    <t>Ore svolte mesi di Novembre/Dicembre 2022 in CRA</t>
  </si>
  <si>
    <t>4478-2022/PA</t>
  </si>
  <si>
    <t>Dicembre AMMINISTRAZIONE Somministrazione lavoro</t>
  </si>
  <si>
    <t>4477-2022/PA</t>
  </si>
  <si>
    <t>Dicembre FISIOTERAPISTA Somministrazione lavoro</t>
  </si>
  <si>
    <t>4476-2022/PA</t>
  </si>
  <si>
    <t>Dicembre parte INFERMIERE Somministrazione lavoro</t>
  </si>
  <si>
    <t>4472-2022/PA</t>
  </si>
  <si>
    <t>Dicembre parte CRA Somministrazione lavoro</t>
  </si>
  <si>
    <t>4470-2022/PA</t>
  </si>
  <si>
    <t>Dicembre Animatore CD Piumazzo Somministrazione lavoro</t>
  </si>
  <si>
    <t>4471-2022/PA</t>
  </si>
  <si>
    <t>Dicembre OSS CD Piumazzo Somministrazione lavoro</t>
  </si>
  <si>
    <t>4474-2022/PA</t>
  </si>
  <si>
    <t>Dicembre OSS CRA Somministrazione lavoro</t>
  </si>
  <si>
    <t>4473-2022/PA</t>
  </si>
  <si>
    <t>4475-2022/PA</t>
  </si>
  <si>
    <t>Dicembre MANUTENTORE Somministrazione lavo</t>
  </si>
  <si>
    <t>12/04/2023</t>
  </si>
  <si>
    <t>371-2023/PA</t>
  </si>
  <si>
    <t>Arretrati Contrattuali 2019-2022 del Personale Somministrato attualmente in servizio</t>
  </si>
  <si>
    <t>TESORERIA  PROVINCIALE dello STATO di MODENA</t>
  </si>
  <si>
    <t>Rinnovo CPI pratica n. 33102 (Certificazione Prevenzione Incendi)</t>
  </si>
  <si>
    <t>AV_02</t>
  </si>
  <si>
    <t>29/03/2023</t>
  </si>
  <si>
    <t xml:space="preserve">Dicembre 2022 servizio Responsabile Protezione dati Personali (DPO) </t>
  </si>
  <si>
    <t>07/04/2023</t>
  </si>
  <si>
    <t>AV_03</t>
  </si>
  <si>
    <t xml:space="preserve">Gennaio 2023 servizio Responsabile Protezione dati Personali (DPO) </t>
  </si>
  <si>
    <t>23/03/2023</t>
  </si>
  <si>
    <t>18</t>
  </si>
  <si>
    <t>Incarico RSPP Febbraio 2023</t>
  </si>
  <si>
    <t>249.23</t>
  </si>
  <si>
    <t>CALDARINI &amp; ASSOCIATI S.r.l.</t>
  </si>
  <si>
    <t>02365460357</t>
  </si>
  <si>
    <t>Corso ON-LINE Redazione Atti e Provvedimenti Amministrativi</t>
  </si>
  <si>
    <t>Z9339B7816</t>
  </si>
  <si>
    <t>02/04/2023</t>
  </si>
  <si>
    <t>02/03/2023</t>
  </si>
  <si>
    <t>3</t>
  </si>
  <si>
    <t>Servizio Parrucchiera mese di Gennaio 2023</t>
  </si>
  <si>
    <t>Servizio Parrucchiera mese di Febbraio 2023</t>
  </si>
  <si>
    <t>30/04/2023</t>
  </si>
  <si>
    <t>FV23-0388</t>
  </si>
  <si>
    <t>30/03/2023</t>
  </si>
  <si>
    <t>Medico Competente (PSS) 4° Trim. 2022 + Visite MEDICHE con valenza biennale</t>
  </si>
  <si>
    <t>29/04/2023</t>
  </si>
  <si>
    <t>23024775</t>
  </si>
  <si>
    <t xml:space="preserve">Canone Igienizzanti CD Piumazzo dal 01/12/2022 al 28/02/2023 </t>
  </si>
  <si>
    <t>23024774</t>
  </si>
  <si>
    <t xml:space="preserve">Canone Igienizzanti CRA dal 01/12/2022 al 28/02/2023 </t>
  </si>
  <si>
    <t>V2/516064</t>
  </si>
  <si>
    <t>ERREBIAN S.P.A.</t>
  </si>
  <si>
    <t>02044501001</t>
  </si>
  <si>
    <t>918261</t>
  </si>
  <si>
    <t>Acquisto Toner per CD Piumazzo</t>
  </si>
  <si>
    <t>Z742D232F6</t>
  </si>
  <si>
    <t>31/05/2023</t>
  </si>
  <si>
    <t>V2/518716</t>
  </si>
  <si>
    <t>Acquisto Toner per CRA</t>
  </si>
  <si>
    <t>06/04/2023</t>
  </si>
  <si>
    <t>594</t>
  </si>
  <si>
    <t>ALBONI &amp; CORRADINI S.R.L.</t>
  </si>
  <si>
    <t>00301780367</t>
  </si>
  <si>
    <t>355665</t>
  </si>
  <si>
    <t xml:space="preserve">Stoviglie per CD Piumazzo </t>
  </si>
  <si>
    <t>Z1333F761A</t>
  </si>
  <si>
    <t>Altro materiale non sanitario</t>
  </si>
  <si>
    <t>09/04/2023</t>
  </si>
  <si>
    <t>274</t>
  </si>
  <si>
    <t>Lavaggio Indumenti Opsiti mese di Febbraio</t>
  </si>
  <si>
    <t>TOZZI LIDIA</t>
  </si>
  <si>
    <t>BONETTI ANNA</t>
  </si>
  <si>
    <t>Restituzione Deposito CAUZIONALE versato per Ospite "Persona Fisica"</t>
  </si>
  <si>
    <t>Addebito INSOLUTO su Retta DICEMBRE 2022 di "Persona Fisica"</t>
  </si>
  <si>
    <t xml:space="preserve">Addebito INSOLUTO su Retta DICEMBRE 2022 di "Persona Fisica"  </t>
  </si>
  <si>
    <t>Sistemazione Ultimo miglio TFR 4 ex Dipendenti "Persone Fisiche"</t>
  </si>
  <si>
    <t>Addebito Insoluto su Retta Gennaio "Persona Fisica"</t>
  </si>
  <si>
    <t>Certificazione posizione assicurativa Sig.ra "Persona Fisica"</t>
  </si>
  <si>
    <t>Addebito Insoluto su Fattura Febbraio di "Persona Fisica"</t>
  </si>
  <si>
    <t>Evasione Denuncia Infortunio INAIL Dipendente "Persona Fisica"</t>
  </si>
  <si>
    <t>Restituzione Deposito Cauzionale versato per Ospite "Persona Fisica"</t>
  </si>
  <si>
    <t>DATA SCADENZA EFFETTIVA</t>
  </si>
  <si>
    <t>Elenco delle scadenze saldate dal 01/01/2023 al 31/03/2023</t>
  </si>
  <si>
    <t>DIFFERENZA GIORNI TRA DATE DI PAGAMENTO E SCADENZA</t>
  </si>
  <si>
    <t>RITARDO PONDERATO</t>
  </si>
  <si>
    <t>TEMPESTIVITA' PAGAMENTI 1° 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</si>
</sst>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 vertical="center" wrapText="1"/>
    </xf>
    <xf numFmtId="2" fontId="0" fillId="0" borderId="0" xfId="0" applyNumberFormat="1"/>
    <xf numFmtId="49" fontId="0" fillId="2" borderId="0" xfId="0" applyNumberFormat="1" applyFill="1" applyAlignment="1">
      <alignment wrapText="1"/>
    </xf>
    <xf numFmtId="4" fontId="0" fillId="2" borderId="0" xfId="0" applyNumberFormat="1" applyFill="1"/>
    <xf numFmtId="0" fontId="0" fillId="2" borderId="0" xfId="0" applyFill="1"/>
    <xf numFmtId="3" fontId="0" fillId="2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250"/>
  <sheetViews>
    <sheetView tabSelected="1" workbookViewId="0">
      <pane ySplit="2" topLeftCell="A220" activePane="bottomLeft" state="frozen"/>
      <selection pane="bottomLeft" activeCell="AH161" sqref="AH161"/>
    </sheetView>
  </sheetViews>
  <sheetFormatPr defaultRowHeight="15" x14ac:dyDescent="0.25"/>
  <cols>
    <col min="1" max="1" width="16.28515625" style="1" bestFit="1" customWidth="1"/>
    <col min="2" max="2" width="10.7109375" style="1" bestFit="1" customWidth="1"/>
    <col min="3" max="3" width="4.7109375" style="1" hidden="1" customWidth="1"/>
    <col min="4" max="4" width="19.5703125" style="3" bestFit="1" customWidth="1"/>
    <col min="5" max="5" width="8.42578125" style="1" bestFit="1" customWidth="1"/>
    <col min="6" max="6" width="19.28515625" style="1" bestFit="1" customWidth="1"/>
    <col min="7" max="7" width="10.140625" style="4" bestFit="1" customWidth="1"/>
    <col min="8" max="8" width="50.85546875" style="1" hidden="1" customWidth="1"/>
    <col min="9" max="9" width="12" style="1" hidden="1" customWidth="1"/>
    <col min="10" max="10" width="30.140625" style="1" hidden="1" customWidth="1"/>
    <col min="11" max="11" width="8.140625" style="1" hidden="1" customWidth="1"/>
    <col min="12" max="12" width="9.140625" style="1" hidden="1" customWidth="1"/>
    <col min="13" max="13" width="27.7109375" style="1" bestFit="1" customWidth="1"/>
    <col min="14" max="14" width="16.140625" style="5" bestFit="1" customWidth="1"/>
    <col min="15" max="15" width="15.7109375" style="3" bestFit="1" customWidth="1"/>
    <col min="16" max="16" width="14.140625" style="5" bestFit="1" customWidth="1"/>
    <col min="17" max="17" width="7.85546875" style="1" hidden="1" customWidth="1"/>
    <col min="18" max="18" width="104.42578125" style="1" hidden="1" customWidth="1"/>
    <col min="19" max="19" width="27.140625" style="1" hidden="1" customWidth="1"/>
    <col min="20" max="20" width="12.140625" style="1" hidden="1" customWidth="1"/>
    <col min="21" max="21" width="4.140625" style="1" hidden="1" customWidth="1"/>
    <col min="22" max="22" width="11.140625" style="1" hidden="1" customWidth="1"/>
    <col min="23" max="23" width="55.7109375" style="1" hidden="1" customWidth="1"/>
    <col min="24" max="24" width="11.7109375" style="1" hidden="1" customWidth="1"/>
    <col min="25" max="25" width="9.85546875" style="1" hidden="1" customWidth="1"/>
    <col min="26" max="26" width="13.85546875" style="1" hidden="1" customWidth="1"/>
    <col min="27" max="27" width="10.7109375" style="1" hidden="1" customWidth="1"/>
    <col min="28" max="28" width="10.140625" style="4" hidden="1" customWidth="1"/>
    <col min="29" max="29" width="8.140625" style="4" hidden="1" customWidth="1"/>
    <col min="30" max="30" width="6.28515625" style="1" hidden="1" customWidth="1"/>
    <col min="31" max="31" width="13.5703125" style="1" hidden="1" customWidth="1"/>
    <col min="32" max="32" width="38.5703125" style="1" hidden="1" customWidth="1"/>
    <col min="33" max="33" width="12.5703125" customWidth="1"/>
    <col min="34" max="34" width="13.42578125" customWidth="1"/>
  </cols>
  <sheetData>
    <row r="1" spans="1:34" ht="38.25" customHeight="1" x14ac:dyDescent="0.45">
      <c r="A1" s="8" t="s">
        <v>867</v>
      </c>
      <c r="B1" s="8"/>
      <c r="C1" s="7"/>
      <c r="D1" s="8"/>
      <c r="E1" s="8"/>
      <c r="F1" s="8"/>
      <c r="G1" s="8"/>
      <c r="H1" s="7"/>
      <c r="I1" s="7"/>
      <c r="J1" s="7"/>
      <c r="K1" s="7"/>
      <c r="L1" s="7"/>
      <c r="M1" s="8"/>
      <c r="N1" s="8"/>
      <c r="O1" s="8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8"/>
    </row>
    <row r="2" spans="1:34" ht="74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6" t="s">
        <v>13</v>
      </c>
      <c r="O2" s="2" t="s">
        <v>14</v>
      </c>
      <c r="P2" s="9" t="s">
        <v>866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9" t="s">
        <v>868</v>
      </c>
      <c r="AH2" s="9" t="s">
        <v>869</v>
      </c>
    </row>
    <row r="3" spans="1:34" x14ac:dyDescent="0.25">
      <c r="A3" s="1" t="s">
        <v>32</v>
      </c>
      <c r="B3" s="1" t="s">
        <v>33</v>
      </c>
      <c r="C3" s="1" t="s">
        <v>34</v>
      </c>
      <c r="D3" s="3">
        <v>115</v>
      </c>
      <c r="E3" s="1" t="s">
        <v>35</v>
      </c>
      <c r="F3" s="1" t="s">
        <v>36</v>
      </c>
      <c r="G3" s="4">
        <v>710.51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5" t="s">
        <v>43</v>
      </c>
      <c r="O3" s="3">
        <v>9</v>
      </c>
      <c r="P3" s="5" t="s">
        <v>31</v>
      </c>
      <c r="R3" s="1" t="s">
        <v>44</v>
      </c>
      <c r="S3" s="1" t="s">
        <v>45</v>
      </c>
      <c r="T3" s="1" t="s">
        <v>46</v>
      </c>
      <c r="V3" s="1" t="s">
        <v>47</v>
      </c>
      <c r="W3" s="1" t="s">
        <v>48</v>
      </c>
      <c r="X3" s="1" t="s">
        <v>49</v>
      </c>
      <c r="AB3" s="4">
        <v>691.36</v>
      </c>
      <c r="AC3" s="4">
        <v>152.1</v>
      </c>
      <c r="AF3" s="1" t="s">
        <v>50</v>
      </c>
      <c r="AG3" s="10">
        <f>+N3-P3</f>
        <v>-1</v>
      </c>
      <c r="AH3">
        <f>PRODUCT(G3,AG3)</f>
        <v>-710.51</v>
      </c>
    </row>
    <row r="4" spans="1:34" x14ac:dyDescent="0.25">
      <c r="A4" s="1" t="s">
        <v>52</v>
      </c>
      <c r="B4" s="1" t="s">
        <v>33</v>
      </c>
      <c r="C4" s="1" t="s">
        <v>34</v>
      </c>
      <c r="D4" s="3">
        <v>116</v>
      </c>
      <c r="E4" s="1" t="s">
        <v>35</v>
      </c>
      <c r="F4" s="1" t="s">
        <v>53</v>
      </c>
      <c r="G4" s="4">
        <v>3789.78</v>
      </c>
      <c r="H4" s="1" t="s">
        <v>54</v>
      </c>
      <c r="I4" s="1" t="s">
        <v>55</v>
      </c>
      <c r="J4" s="1" t="s">
        <v>56</v>
      </c>
      <c r="M4" s="1" t="s">
        <v>42</v>
      </c>
      <c r="N4" s="5" t="s">
        <v>43</v>
      </c>
      <c r="O4" s="3">
        <v>8</v>
      </c>
      <c r="P4" s="5" t="s">
        <v>51</v>
      </c>
      <c r="R4" s="1" t="s">
        <v>57</v>
      </c>
      <c r="S4" s="1" t="s">
        <v>45</v>
      </c>
      <c r="T4" s="1" t="s">
        <v>58</v>
      </c>
      <c r="V4" s="1" t="s">
        <v>47</v>
      </c>
      <c r="W4" s="1" t="s">
        <v>48</v>
      </c>
      <c r="X4" s="1" t="s">
        <v>59</v>
      </c>
      <c r="AB4" s="4">
        <v>3687.66</v>
      </c>
      <c r="AC4" s="4">
        <v>811.29</v>
      </c>
      <c r="AF4" s="1" t="s">
        <v>60</v>
      </c>
      <c r="AG4" s="10">
        <f t="shared" ref="AG4:AG13" si="0">+N4-P4</f>
        <v>-4</v>
      </c>
      <c r="AH4">
        <f t="shared" ref="AH4:AH13" si="1">PRODUCT(G4,AG4)</f>
        <v>-15159.12</v>
      </c>
    </row>
    <row r="5" spans="1:34" x14ac:dyDescent="0.25">
      <c r="A5" s="1" t="s">
        <v>62</v>
      </c>
      <c r="B5" s="1" t="s">
        <v>63</v>
      </c>
      <c r="C5" s="1" t="s">
        <v>34</v>
      </c>
      <c r="D5" s="3">
        <v>120</v>
      </c>
      <c r="E5" s="1" t="s">
        <v>35</v>
      </c>
      <c r="F5" s="1" t="s">
        <v>64</v>
      </c>
      <c r="G5" s="4">
        <v>1909.44</v>
      </c>
      <c r="H5" s="1" t="s">
        <v>65</v>
      </c>
      <c r="I5" s="1" t="s">
        <v>66</v>
      </c>
      <c r="J5" s="1" t="s">
        <v>67</v>
      </c>
      <c r="M5" s="1" t="s">
        <v>42</v>
      </c>
      <c r="N5" s="5" t="s">
        <v>43</v>
      </c>
      <c r="O5" s="3">
        <v>10</v>
      </c>
      <c r="P5" s="5" t="s">
        <v>61</v>
      </c>
      <c r="R5" s="1" t="s">
        <v>68</v>
      </c>
      <c r="S5" s="1" t="s">
        <v>45</v>
      </c>
      <c r="V5" s="1" t="s">
        <v>47</v>
      </c>
      <c r="W5" s="1" t="s">
        <v>48</v>
      </c>
      <c r="X5" s="1" t="s">
        <v>63</v>
      </c>
      <c r="AB5" s="4">
        <v>1872</v>
      </c>
      <c r="AC5" s="4">
        <v>411.84</v>
      </c>
      <c r="AF5" s="1" t="s">
        <v>69</v>
      </c>
      <c r="AG5" s="10">
        <f t="shared" si="0"/>
        <v>-16</v>
      </c>
      <c r="AH5">
        <f t="shared" si="1"/>
        <v>-30551.040000000001</v>
      </c>
    </row>
    <row r="6" spans="1:34" x14ac:dyDescent="0.25">
      <c r="A6" s="1" t="s">
        <v>71</v>
      </c>
      <c r="B6" s="1" t="s">
        <v>72</v>
      </c>
      <c r="C6" s="1" t="s">
        <v>34</v>
      </c>
      <c r="D6" s="3">
        <v>518</v>
      </c>
      <c r="E6" s="1" t="s">
        <v>73</v>
      </c>
      <c r="F6" s="1" t="s">
        <v>74</v>
      </c>
      <c r="G6" s="4">
        <v>297.02</v>
      </c>
      <c r="H6" s="1" t="s">
        <v>75</v>
      </c>
      <c r="I6" s="1" t="s">
        <v>76</v>
      </c>
      <c r="J6" s="1" t="s">
        <v>77</v>
      </c>
      <c r="M6" s="1" t="s">
        <v>42</v>
      </c>
      <c r="N6" s="5" t="s">
        <v>43</v>
      </c>
      <c r="O6" s="3">
        <v>3</v>
      </c>
      <c r="P6" s="5" t="s">
        <v>70</v>
      </c>
      <c r="R6" s="1" t="s">
        <v>78</v>
      </c>
      <c r="S6" s="1" t="s">
        <v>45</v>
      </c>
      <c r="T6" s="1" t="s">
        <v>79</v>
      </c>
      <c r="V6" s="1" t="s">
        <v>80</v>
      </c>
      <c r="W6" s="1" t="s">
        <v>81</v>
      </c>
      <c r="X6" s="1" t="s">
        <v>82</v>
      </c>
      <c r="AB6" s="4">
        <v>297.02</v>
      </c>
      <c r="AC6" s="4">
        <v>29.7</v>
      </c>
      <c r="AF6" s="1" t="s">
        <v>83</v>
      </c>
      <c r="AG6" s="10">
        <f t="shared" si="0"/>
        <v>-6</v>
      </c>
      <c r="AH6">
        <f t="shared" si="1"/>
        <v>-1782.12</v>
      </c>
    </row>
    <row r="7" spans="1:34" x14ac:dyDescent="0.25">
      <c r="A7" s="1" t="s">
        <v>84</v>
      </c>
      <c r="B7" s="1" t="s">
        <v>85</v>
      </c>
      <c r="C7" s="1" t="s">
        <v>34</v>
      </c>
      <c r="D7" s="3">
        <v>527</v>
      </c>
      <c r="E7" s="1" t="s">
        <v>73</v>
      </c>
      <c r="F7" s="1" t="s">
        <v>86</v>
      </c>
      <c r="G7" s="4">
        <v>7.11</v>
      </c>
      <c r="H7" s="1" t="s">
        <v>75</v>
      </c>
      <c r="I7" s="1" t="s">
        <v>76</v>
      </c>
      <c r="J7" s="1" t="s">
        <v>77</v>
      </c>
      <c r="M7" s="1" t="s">
        <v>42</v>
      </c>
      <c r="N7" s="5" t="s">
        <v>43</v>
      </c>
      <c r="O7" s="3">
        <v>4</v>
      </c>
      <c r="P7" s="5" t="s">
        <v>61</v>
      </c>
      <c r="R7" s="1" t="s">
        <v>87</v>
      </c>
      <c r="S7" s="1" t="s">
        <v>45</v>
      </c>
      <c r="T7" s="1" t="s">
        <v>79</v>
      </c>
      <c r="V7" s="1" t="s">
        <v>80</v>
      </c>
      <c r="W7" s="1" t="s">
        <v>81</v>
      </c>
      <c r="X7" s="1" t="s">
        <v>88</v>
      </c>
      <c r="AB7" s="4">
        <v>7.11</v>
      </c>
      <c r="AC7" s="4">
        <v>0.71</v>
      </c>
      <c r="AF7" s="1" t="s">
        <v>83</v>
      </c>
      <c r="AG7" s="10">
        <f t="shared" si="0"/>
        <v>-16</v>
      </c>
      <c r="AH7">
        <f t="shared" si="1"/>
        <v>-113.76</v>
      </c>
    </row>
    <row r="8" spans="1:34" x14ac:dyDescent="0.25">
      <c r="A8" s="1" t="s">
        <v>84</v>
      </c>
      <c r="B8" s="1" t="s">
        <v>85</v>
      </c>
      <c r="C8" s="1" t="s">
        <v>34</v>
      </c>
      <c r="D8" s="3">
        <v>528</v>
      </c>
      <c r="E8" s="1" t="s">
        <v>73</v>
      </c>
      <c r="F8" s="1" t="s">
        <v>89</v>
      </c>
      <c r="G8" s="4">
        <v>5.92</v>
      </c>
      <c r="H8" s="1" t="s">
        <v>75</v>
      </c>
      <c r="I8" s="1" t="s">
        <v>76</v>
      </c>
      <c r="J8" s="1" t="s">
        <v>77</v>
      </c>
      <c r="M8" s="1" t="s">
        <v>42</v>
      </c>
      <c r="N8" s="5" t="s">
        <v>43</v>
      </c>
      <c r="O8" s="3">
        <v>5</v>
      </c>
      <c r="P8" s="5" t="s">
        <v>61</v>
      </c>
      <c r="R8" s="1" t="s">
        <v>87</v>
      </c>
      <c r="S8" s="1" t="s">
        <v>45</v>
      </c>
      <c r="T8" s="1" t="s">
        <v>79</v>
      </c>
      <c r="V8" s="1" t="s">
        <v>80</v>
      </c>
      <c r="W8" s="1" t="s">
        <v>81</v>
      </c>
      <c r="X8" s="1" t="s">
        <v>88</v>
      </c>
      <c r="AB8" s="4">
        <v>5.92</v>
      </c>
      <c r="AC8" s="4">
        <v>0.59</v>
      </c>
      <c r="AF8" s="1" t="s">
        <v>83</v>
      </c>
      <c r="AG8" s="10">
        <f t="shared" si="0"/>
        <v>-16</v>
      </c>
      <c r="AH8">
        <f t="shared" si="1"/>
        <v>-94.72</v>
      </c>
    </row>
    <row r="9" spans="1:34" x14ac:dyDescent="0.25">
      <c r="A9" s="1" t="s">
        <v>91</v>
      </c>
      <c r="B9" s="1" t="s">
        <v>92</v>
      </c>
      <c r="C9" s="1" t="s">
        <v>34</v>
      </c>
      <c r="D9" s="3">
        <v>546</v>
      </c>
      <c r="E9" s="1" t="s">
        <v>73</v>
      </c>
      <c r="F9" s="1" t="s">
        <v>93</v>
      </c>
      <c r="G9" s="4">
        <v>32.65</v>
      </c>
      <c r="H9" s="1" t="s">
        <v>75</v>
      </c>
      <c r="I9" s="1" t="s">
        <v>76</v>
      </c>
      <c r="J9" s="1" t="s">
        <v>77</v>
      </c>
      <c r="M9" s="1" t="s">
        <v>42</v>
      </c>
      <c r="N9" s="5" t="s">
        <v>43</v>
      </c>
      <c r="O9" s="3">
        <v>6</v>
      </c>
      <c r="P9" s="5" t="s">
        <v>90</v>
      </c>
      <c r="R9" s="1" t="s">
        <v>94</v>
      </c>
      <c r="S9" s="1" t="s">
        <v>45</v>
      </c>
      <c r="T9" s="1" t="s">
        <v>79</v>
      </c>
      <c r="V9" s="1" t="s">
        <v>80</v>
      </c>
      <c r="W9" s="1" t="s">
        <v>81</v>
      </c>
      <c r="X9" s="1" t="s">
        <v>95</v>
      </c>
      <c r="AB9" s="4">
        <v>32.65</v>
      </c>
      <c r="AC9" s="4">
        <v>3.27</v>
      </c>
      <c r="AF9" s="1" t="s">
        <v>83</v>
      </c>
      <c r="AG9" s="10">
        <f t="shared" si="0"/>
        <v>-29</v>
      </c>
      <c r="AH9">
        <f t="shared" si="1"/>
        <v>-946.84999999999991</v>
      </c>
    </row>
    <row r="10" spans="1:34" x14ac:dyDescent="0.25">
      <c r="A10" s="1" t="s">
        <v>96</v>
      </c>
      <c r="B10" s="1" t="s">
        <v>92</v>
      </c>
      <c r="C10" s="1" t="s">
        <v>34</v>
      </c>
      <c r="D10" s="3">
        <v>550</v>
      </c>
      <c r="E10" s="1" t="s">
        <v>73</v>
      </c>
      <c r="F10" s="1" t="s">
        <v>97</v>
      </c>
      <c r="G10" s="4">
        <v>2886.66</v>
      </c>
      <c r="H10" s="1" t="s">
        <v>98</v>
      </c>
      <c r="I10" s="1" t="s">
        <v>99</v>
      </c>
      <c r="J10" s="1" t="s">
        <v>100</v>
      </c>
      <c r="M10" s="1" t="s">
        <v>42</v>
      </c>
      <c r="N10" s="5" t="s">
        <v>43</v>
      </c>
      <c r="O10" s="3">
        <v>2</v>
      </c>
      <c r="P10" s="5" t="s">
        <v>70</v>
      </c>
      <c r="R10" s="1" t="s">
        <v>101</v>
      </c>
      <c r="S10" s="1" t="s">
        <v>45</v>
      </c>
      <c r="T10" s="1" t="s">
        <v>102</v>
      </c>
      <c r="V10" s="1" t="s">
        <v>80</v>
      </c>
      <c r="W10" s="1" t="s">
        <v>81</v>
      </c>
      <c r="X10" s="1" t="s">
        <v>96</v>
      </c>
      <c r="AB10" s="4">
        <v>2886.66</v>
      </c>
      <c r="AC10" s="4">
        <v>635.07000000000005</v>
      </c>
      <c r="AF10" s="1" t="s">
        <v>103</v>
      </c>
      <c r="AG10" s="10">
        <f t="shared" si="0"/>
        <v>-6</v>
      </c>
      <c r="AH10">
        <f t="shared" si="1"/>
        <v>-17319.96</v>
      </c>
    </row>
    <row r="11" spans="1:34" x14ac:dyDescent="0.25">
      <c r="A11" s="1" t="s">
        <v>105</v>
      </c>
      <c r="B11" s="1" t="s">
        <v>106</v>
      </c>
      <c r="C11" s="1" t="s">
        <v>34</v>
      </c>
      <c r="D11" s="3">
        <v>601</v>
      </c>
      <c r="E11" s="1" t="s">
        <v>73</v>
      </c>
      <c r="F11" s="1" t="s">
        <v>107</v>
      </c>
      <c r="G11" s="4">
        <v>250</v>
      </c>
      <c r="H11" s="1" t="s">
        <v>108</v>
      </c>
      <c r="I11" s="1" t="s">
        <v>109</v>
      </c>
      <c r="J11" s="1" t="s">
        <v>56</v>
      </c>
      <c r="K11" s="1" t="s">
        <v>110</v>
      </c>
      <c r="L11" s="1" t="s">
        <v>111</v>
      </c>
      <c r="M11" s="1" t="s">
        <v>42</v>
      </c>
      <c r="N11" s="5" t="s">
        <v>43</v>
      </c>
      <c r="O11" s="3">
        <v>11</v>
      </c>
      <c r="P11" s="5" t="s">
        <v>104</v>
      </c>
      <c r="R11" s="1" t="s">
        <v>112</v>
      </c>
      <c r="S11" s="1" t="s">
        <v>45</v>
      </c>
      <c r="T11" s="1" t="s">
        <v>113</v>
      </c>
      <c r="V11" s="1" t="s">
        <v>47</v>
      </c>
      <c r="W11" s="1" t="s">
        <v>48</v>
      </c>
      <c r="X11" s="1" t="s">
        <v>114</v>
      </c>
      <c r="AB11" s="4">
        <v>250</v>
      </c>
      <c r="AC11" s="4">
        <v>55</v>
      </c>
      <c r="AF11" s="1" t="s">
        <v>115</v>
      </c>
      <c r="AG11" s="10">
        <f t="shared" si="0"/>
        <v>-28</v>
      </c>
      <c r="AH11">
        <f t="shared" si="1"/>
        <v>-7000</v>
      </c>
    </row>
    <row r="12" spans="1:34" x14ac:dyDescent="0.25">
      <c r="A12" s="1" t="s">
        <v>116</v>
      </c>
      <c r="B12" s="1" t="s">
        <v>117</v>
      </c>
      <c r="C12" s="1" t="s">
        <v>34</v>
      </c>
      <c r="D12" s="3">
        <v>624</v>
      </c>
      <c r="E12" s="1" t="s">
        <v>73</v>
      </c>
      <c r="F12" s="1" t="s">
        <v>118</v>
      </c>
      <c r="G12" s="4">
        <v>13467.75</v>
      </c>
      <c r="H12" s="1" t="s">
        <v>119</v>
      </c>
      <c r="I12" s="1" t="s">
        <v>76</v>
      </c>
      <c r="J12" s="1" t="s">
        <v>120</v>
      </c>
      <c r="M12" s="1" t="s">
        <v>42</v>
      </c>
      <c r="N12" s="5" t="s">
        <v>43</v>
      </c>
      <c r="O12" s="3">
        <v>7</v>
      </c>
      <c r="P12" s="5" t="s">
        <v>104</v>
      </c>
      <c r="R12" s="1" t="s">
        <v>121</v>
      </c>
      <c r="S12" s="1" t="s">
        <v>45</v>
      </c>
      <c r="T12" s="1" t="s">
        <v>122</v>
      </c>
      <c r="V12" s="1" t="s">
        <v>80</v>
      </c>
      <c r="W12" s="1" t="s">
        <v>81</v>
      </c>
      <c r="X12" s="1" t="s">
        <v>123</v>
      </c>
      <c r="AB12" s="4">
        <v>13467.75</v>
      </c>
      <c r="AC12" s="4">
        <v>673.39</v>
      </c>
      <c r="AF12" s="1" t="s">
        <v>124</v>
      </c>
      <c r="AG12" s="10">
        <f t="shared" si="0"/>
        <v>-28</v>
      </c>
      <c r="AH12">
        <f t="shared" si="1"/>
        <v>-377097</v>
      </c>
    </row>
    <row r="13" spans="1:34" x14ac:dyDescent="0.25">
      <c r="A13" s="1" t="s">
        <v>43</v>
      </c>
      <c r="B13" s="1" t="s">
        <v>43</v>
      </c>
      <c r="C13" s="1" t="s">
        <v>34</v>
      </c>
      <c r="D13" s="3">
        <v>20000</v>
      </c>
      <c r="E13" s="1" t="s">
        <v>35</v>
      </c>
      <c r="F13" s="1" t="s">
        <v>125</v>
      </c>
      <c r="G13" s="4">
        <v>136</v>
      </c>
      <c r="H13" s="1" t="s">
        <v>126</v>
      </c>
      <c r="J13" s="1" t="s">
        <v>77</v>
      </c>
      <c r="M13" s="1" t="s">
        <v>42</v>
      </c>
      <c r="N13" s="5" t="s">
        <v>43</v>
      </c>
      <c r="O13" s="3">
        <v>1</v>
      </c>
      <c r="P13" s="5" t="s">
        <v>43</v>
      </c>
      <c r="R13" s="1" t="s">
        <v>857</v>
      </c>
      <c r="S13" s="1" t="s">
        <v>45</v>
      </c>
      <c r="X13" s="1" t="s">
        <v>127</v>
      </c>
      <c r="AB13" s="4">
        <v>0</v>
      </c>
      <c r="AC13" s="4">
        <v>0</v>
      </c>
      <c r="AG13" s="10">
        <f t="shared" si="0"/>
        <v>0</v>
      </c>
      <c r="AH13">
        <f t="shared" si="1"/>
        <v>0</v>
      </c>
    </row>
    <row r="14" spans="1:34" hidden="1" x14ac:dyDescent="0.25">
      <c r="A14" s="1" t="s">
        <v>43</v>
      </c>
      <c r="B14" s="1" t="s">
        <v>43</v>
      </c>
      <c r="C14" s="1" t="s">
        <v>125</v>
      </c>
      <c r="D14" s="3">
        <v>20001</v>
      </c>
      <c r="E14" s="1" t="s">
        <v>35</v>
      </c>
      <c r="F14" s="1" t="s">
        <v>125</v>
      </c>
      <c r="G14" s="4">
        <v>190.13</v>
      </c>
      <c r="H14" s="1" t="s">
        <v>128</v>
      </c>
      <c r="J14" s="1" t="s">
        <v>129</v>
      </c>
      <c r="M14" s="1" t="s">
        <v>42</v>
      </c>
      <c r="N14" s="1" t="s">
        <v>43</v>
      </c>
      <c r="O14" s="3">
        <v>12</v>
      </c>
      <c r="P14" s="1" t="s">
        <v>43</v>
      </c>
      <c r="R14" s="1" t="s">
        <v>130</v>
      </c>
      <c r="S14" s="1" t="s">
        <v>45</v>
      </c>
      <c r="X14" s="1" t="s">
        <v>127</v>
      </c>
      <c r="AB14" s="4">
        <v>0</v>
      </c>
      <c r="AC14" s="4">
        <v>0</v>
      </c>
    </row>
    <row r="15" spans="1:34" hidden="1" x14ac:dyDescent="0.25">
      <c r="A15" s="1" t="s">
        <v>43</v>
      </c>
      <c r="B15" s="1" t="s">
        <v>43</v>
      </c>
      <c r="C15" s="1" t="s">
        <v>125</v>
      </c>
      <c r="D15" s="3">
        <v>20002</v>
      </c>
      <c r="E15" s="1" t="s">
        <v>35</v>
      </c>
      <c r="F15" s="1" t="s">
        <v>125</v>
      </c>
      <c r="G15" s="4">
        <v>78.27</v>
      </c>
      <c r="H15" s="1" t="s">
        <v>131</v>
      </c>
      <c r="J15" s="1" t="s">
        <v>129</v>
      </c>
      <c r="M15" s="1" t="s">
        <v>42</v>
      </c>
      <c r="N15" s="1" t="s">
        <v>43</v>
      </c>
      <c r="O15" s="3">
        <v>13</v>
      </c>
      <c r="P15" s="1" t="s">
        <v>43</v>
      </c>
      <c r="R15" s="1" t="s">
        <v>132</v>
      </c>
      <c r="S15" s="1" t="s">
        <v>45</v>
      </c>
      <c r="X15" s="1" t="s">
        <v>127</v>
      </c>
      <c r="AB15" s="4">
        <v>0</v>
      </c>
      <c r="AC15" s="4">
        <v>0</v>
      </c>
    </row>
    <row r="16" spans="1:34" hidden="1" x14ac:dyDescent="0.25">
      <c r="A16" s="1" t="s">
        <v>43</v>
      </c>
      <c r="B16" s="1" t="s">
        <v>43</v>
      </c>
      <c r="C16" s="1" t="s">
        <v>125</v>
      </c>
      <c r="D16" s="3">
        <v>20003</v>
      </c>
      <c r="E16" s="1" t="s">
        <v>35</v>
      </c>
      <c r="F16" s="1" t="s">
        <v>125</v>
      </c>
      <c r="G16" s="4">
        <v>21.06</v>
      </c>
      <c r="H16" s="1" t="s">
        <v>133</v>
      </c>
      <c r="J16" s="1" t="s">
        <v>134</v>
      </c>
      <c r="M16" s="1" t="s">
        <v>42</v>
      </c>
      <c r="N16" s="1" t="s">
        <v>43</v>
      </c>
      <c r="O16" s="3">
        <v>14</v>
      </c>
      <c r="P16" s="1" t="s">
        <v>43</v>
      </c>
      <c r="R16" s="1" t="s">
        <v>135</v>
      </c>
      <c r="S16" s="1" t="s">
        <v>45</v>
      </c>
      <c r="X16" s="1" t="s">
        <v>127</v>
      </c>
      <c r="AB16" s="4">
        <v>0</v>
      </c>
      <c r="AC16" s="4">
        <v>0</v>
      </c>
    </row>
    <row r="17" spans="1:34" hidden="1" x14ac:dyDescent="0.25">
      <c r="A17" s="1" t="s">
        <v>43</v>
      </c>
      <c r="B17" s="1" t="s">
        <v>43</v>
      </c>
      <c r="C17" s="1" t="s">
        <v>125</v>
      </c>
      <c r="D17" s="3">
        <v>20004</v>
      </c>
      <c r="E17" s="1" t="s">
        <v>35</v>
      </c>
      <c r="F17" s="1" t="s">
        <v>125</v>
      </c>
      <c r="G17" s="4">
        <v>6</v>
      </c>
      <c r="H17" s="1" t="s">
        <v>136</v>
      </c>
      <c r="J17" s="1" t="s">
        <v>137</v>
      </c>
      <c r="M17" s="1" t="s">
        <v>42</v>
      </c>
      <c r="N17" s="1" t="s">
        <v>43</v>
      </c>
      <c r="O17" s="3">
        <v>15</v>
      </c>
      <c r="P17" s="1" t="s">
        <v>43</v>
      </c>
      <c r="R17" s="1" t="s">
        <v>135</v>
      </c>
      <c r="S17" s="1" t="s">
        <v>45</v>
      </c>
      <c r="X17" s="1" t="s">
        <v>127</v>
      </c>
      <c r="AB17" s="4">
        <v>0</v>
      </c>
      <c r="AC17" s="4">
        <v>0</v>
      </c>
    </row>
    <row r="18" spans="1:34" hidden="1" x14ac:dyDescent="0.25">
      <c r="A18" s="1" t="s">
        <v>43</v>
      </c>
      <c r="B18" s="1" t="s">
        <v>43</v>
      </c>
      <c r="C18" s="1" t="s">
        <v>125</v>
      </c>
      <c r="D18" s="3">
        <v>20005</v>
      </c>
      <c r="E18" s="1" t="s">
        <v>35</v>
      </c>
      <c r="F18" s="1" t="s">
        <v>125</v>
      </c>
      <c r="G18" s="4">
        <v>770.3</v>
      </c>
      <c r="H18" s="1" t="s">
        <v>138</v>
      </c>
      <c r="J18" s="1" t="s">
        <v>137</v>
      </c>
      <c r="K18" s="1" t="s">
        <v>139</v>
      </c>
      <c r="L18" s="1" t="s">
        <v>140</v>
      </c>
      <c r="M18" s="1" t="s">
        <v>42</v>
      </c>
      <c r="N18" s="1" t="s">
        <v>43</v>
      </c>
      <c r="O18" s="3">
        <v>16</v>
      </c>
      <c r="P18" s="1" t="s">
        <v>43</v>
      </c>
      <c r="R18" s="1" t="s">
        <v>141</v>
      </c>
      <c r="S18" s="1" t="s">
        <v>45</v>
      </c>
      <c r="X18" s="1" t="s">
        <v>127</v>
      </c>
      <c r="AB18" s="4">
        <v>0</v>
      </c>
      <c r="AC18" s="4">
        <v>0</v>
      </c>
    </row>
    <row r="19" spans="1:34" x14ac:dyDescent="0.25">
      <c r="A19" s="1" t="s">
        <v>105</v>
      </c>
      <c r="B19" s="1" t="s">
        <v>33</v>
      </c>
      <c r="C19" s="1" t="s">
        <v>34</v>
      </c>
      <c r="D19" s="3">
        <v>118</v>
      </c>
      <c r="E19" s="1" t="s">
        <v>35</v>
      </c>
      <c r="F19" s="1" t="s">
        <v>143</v>
      </c>
      <c r="G19" s="4">
        <v>364</v>
      </c>
      <c r="H19" s="1" t="s">
        <v>144</v>
      </c>
      <c r="I19" s="1" t="s">
        <v>145</v>
      </c>
      <c r="J19" s="1" t="s">
        <v>146</v>
      </c>
      <c r="K19" s="1" t="s">
        <v>110</v>
      </c>
      <c r="L19" s="1" t="s">
        <v>147</v>
      </c>
      <c r="M19" s="1" t="s">
        <v>42</v>
      </c>
      <c r="N19" s="5" t="s">
        <v>31</v>
      </c>
      <c r="O19" s="3">
        <v>17</v>
      </c>
      <c r="P19" s="5" t="s">
        <v>142</v>
      </c>
      <c r="R19" s="1" t="s">
        <v>148</v>
      </c>
      <c r="S19" s="1" t="s">
        <v>45</v>
      </c>
      <c r="V19" s="1" t="s">
        <v>149</v>
      </c>
      <c r="W19" s="1" t="s">
        <v>150</v>
      </c>
      <c r="X19" s="1" t="s">
        <v>151</v>
      </c>
      <c r="AB19" s="4">
        <v>364</v>
      </c>
      <c r="AC19" s="4">
        <v>0</v>
      </c>
      <c r="AF19" s="1" t="s">
        <v>152</v>
      </c>
      <c r="AG19" s="10">
        <f t="shared" ref="AG19:AG24" si="2">+N19-P19</f>
        <v>-1</v>
      </c>
      <c r="AH19">
        <f t="shared" ref="AH19:AH24" si="3">PRODUCT(G19,AG19)</f>
        <v>-364</v>
      </c>
    </row>
    <row r="20" spans="1:34" x14ac:dyDescent="0.25">
      <c r="A20" s="1" t="s">
        <v>154</v>
      </c>
      <c r="B20" s="1" t="s">
        <v>117</v>
      </c>
      <c r="C20" s="1" t="s">
        <v>34</v>
      </c>
      <c r="D20" s="3">
        <v>122</v>
      </c>
      <c r="E20" s="1" t="s">
        <v>35</v>
      </c>
      <c r="F20" s="1" t="s">
        <v>155</v>
      </c>
      <c r="G20" s="4">
        <v>182</v>
      </c>
      <c r="H20" s="1" t="s">
        <v>144</v>
      </c>
      <c r="I20" s="1" t="s">
        <v>145</v>
      </c>
      <c r="J20" s="1" t="s">
        <v>146</v>
      </c>
      <c r="K20" s="1" t="s">
        <v>110</v>
      </c>
      <c r="L20" s="1" t="s">
        <v>147</v>
      </c>
      <c r="M20" s="1" t="s">
        <v>42</v>
      </c>
      <c r="N20" s="5" t="s">
        <v>31</v>
      </c>
      <c r="O20" s="3">
        <v>17</v>
      </c>
      <c r="P20" s="5" t="s">
        <v>153</v>
      </c>
      <c r="R20" s="1" t="s">
        <v>156</v>
      </c>
      <c r="S20" s="1" t="s">
        <v>45</v>
      </c>
      <c r="V20" s="1" t="s">
        <v>149</v>
      </c>
      <c r="W20" s="1" t="s">
        <v>150</v>
      </c>
      <c r="X20" s="1" t="s">
        <v>117</v>
      </c>
      <c r="AB20" s="4">
        <v>182</v>
      </c>
      <c r="AC20" s="4">
        <v>0</v>
      </c>
      <c r="AF20" s="1" t="s">
        <v>152</v>
      </c>
      <c r="AG20" s="10">
        <f t="shared" si="2"/>
        <v>-24</v>
      </c>
      <c r="AH20">
        <f t="shared" si="3"/>
        <v>-4368</v>
      </c>
    </row>
    <row r="21" spans="1:34" x14ac:dyDescent="0.25">
      <c r="A21" s="1" t="s">
        <v>158</v>
      </c>
      <c r="B21" s="1" t="s">
        <v>158</v>
      </c>
      <c r="C21" s="1" t="s">
        <v>34</v>
      </c>
      <c r="D21" s="3">
        <v>637</v>
      </c>
      <c r="E21" s="1" t="s">
        <v>73</v>
      </c>
      <c r="F21" s="1" t="s">
        <v>159</v>
      </c>
      <c r="G21" s="4">
        <v>7328.5</v>
      </c>
      <c r="H21" s="1" t="s">
        <v>160</v>
      </c>
      <c r="I21" s="1" t="s">
        <v>161</v>
      </c>
      <c r="J21" s="1" t="s">
        <v>162</v>
      </c>
      <c r="K21" s="1" t="s">
        <v>40</v>
      </c>
      <c r="L21" s="1" t="s">
        <v>163</v>
      </c>
      <c r="M21" s="1" t="s">
        <v>42</v>
      </c>
      <c r="N21" s="5" t="s">
        <v>31</v>
      </c>
      <c r="O21" s="3">
        <v>19</v>
      </c>
      <c r="P21" s="5" t="s">
        <v>157</v>
      </c>
      <c r="R21" s="1" t="s">
        <v>164</v>
      </c>
      <c r="S21" s="1" t="s">
        <v>45</v>
      </c>
      <c r="T21" s="1" t="s">
        <v>165</v>
      </c>
      <c r="V21" s="1" t="s">
        <v>80</v>
      </c>
      <c r="W21" s="1" t="s">
        <v>81</v>
      </c>
      <c r="X21" s="1" t="s">
        <v>158</v>
      </c>
      <c r="AB21" s="4">
        <v>7328.5</v>
      </c>
      <c r="AC21" s="4">
        <v>1612.27</v>
      </c>
      <c r="AF21" s="1" t="s">
        <v>166</v>
      </c>
      <c r="AG21" s="10">
        <f t="shared" si="2"/>
        <v>-25</v>
      </c>
      <c r="AH21">
        <f t="shared" si="3"/>
        <v>-183212.5</v>
      </c>
    </row>
    <row r="22" spans="1:34" x14ac:dyDescent="0.25">
      <c r="A22" s="1" t="s">
        <v>158</v>
      </c>
      <c r="B22" s="1" t="s">
        <v>167</v>
      </c>
      <c r="C22" s="1" t="s">
        <v>34</v>
      </c>
      <c r="D22" s="3">
        <v>638</v>
      </c>
      <c r="E22" s="1" t="s">
        <v>73</v>
      </c>
      <c r="F22" s="1" t="s">
        <v>168</v>
      </c>
      <c r="G22" s="4">
        <v>1006.48</v>
      </c>
      <c r="H22" s="1" t="s">
        <v>160</v>
      </c>
      <c r="I22" s="1" t="s">
        <v>161</v>
      </c>
      <c r="J22" s="1" t="s">
        <v>162</v>
      </c>
      <c r="K22" s="1" t="s">
        <v>40</v>
      </c>
      <c r="L22" s="1" t="s">
        <v>163</v>
      </c>
      <c r="M22" s="1" t="s">
        <v>42</v>
      </c>
      <c r="N22" s="5" t="s">
        <v>31</v>
      </c>
      <c r="O22" s="3">
        <v>19</v>
      </c>
      <c r="P22" s="5" t="s">
        <v>157</v>
      </c>
      <c r="R22" s="1" t="s">
        <v>169</v>
      </c>
      <c r="S22" s="1" t="s">
        <v>45</v>
      </c>
      <c r="T22" s="1" t="s">
        <v>165</v>
      </c>
      <c r="V22" s="1" t="s">
        <v>149</v>
      </c>
      <c r="W22" s="1" t="s">
        <v>150</v>
      </c>
      <c r="X22" s="1" t="s">
        <v>167</v>
      </c>
      <c r="AB22" s="4">
        <v>1006.48</v>
      </c>
      <c r="AC22" s="4">
        <v>221.43</v>
      </c>
      <c r="AF22" s="1" t="s">
        <v>166</v>
      </c>
      <c r="AG22" s="10">
        <f t="shared" si="2"/>
        <v>-25</v>
      </c>
      <c r="AH22">
        <f t="shared" si="3"/>
        <v>-25162</v>
      </c>
    </row>
    <row r="23" spans="1:34" x14ac:dyDescent="0.25">
      <c r="A23" s="1" t="s">
        <v>170</v>
      </c>
      <c r="B23" s="1" t="s">
        <v>167</v>
      </c>
      <c r="C23" s="1" t="s">
        <v>34</v>
      </c>
      <c r="D23" s="3">
        <v>639</v>
      </c>
      <c r="E23" s="1" t="s">
        <v>73</v>
      </c>
      <c r="F23" s="1" t="s">
        <v>171</v>
      </c>
      <c r="G23" s="4">
        <v>706.13</v>
      </c>
      <c r="H23" s="1" t="s">
        <v>172</v>
      </c>
      <c r="I23" s="1" t="s">
        <v>173</v>
      </c>
      <c r="J23" s="1" t="s">
        <v>174</v>
      </c>
      <c r="K23" s="1" t="s">
        <v>110</v>
      </c>
      <c r="L23" s="1" t="s">
        <v>175</v>
      </c>
      <c r="M23" s="1" t="s">
        <v>42</v>
      </c>
      <c r="N23" s="5" t="s">
        <v>31</v>
      </c>
      <c r="O23" s="3">
        <v>18</v>
      </c>
      <c r="P23" s="5" t="s">
        <v>104</v>
      </c>
      <c r="R23" s="1" t="s">
        <v>176</v>
      </c>
      <c r="S23" s="1" t="s">
        <v>45</v>
      </c>
      <c r="T23" s="1" t="s">
        <v>177</v>
      </c>
      <c r="V23" s="1" t="s">
        <v>80</v>
      </c>
      <c r="W23" s="1" t="s">
        <v>81</v>
      </c>
      <c r="X23" s="1" t="s">
        <v>167</v>
      </c>
      <c r="AB23" s="4">
        <v>706.13</v>
      </c>
      <c r="AC23" s="4">
        <v>132.78</v>
      </c>
      <c r="AF23" s="1" t="s">
        <v>178</v>
      </c>
      <c r="AG23" s="10">
        <f t="shared" si="2"/>
        <v>-27</v>
      </c>
      <c r="AH23">
        <f t="shared" si="3"/>
        <v>-19065.509999999998</v>
      </c>
    </row>
    <row r="24" spans="1:34" x14ac:dyDescent="0.25">
      <c r="A24" s="1" t="s">
        <v>170</v>
      </c>
      <c r="B24" s="1" t="s">
        <v>167</v>
      </c>
      <c r="C24" s="1" t="s">
        <v>34</v>
      </c>
      <c r="D24" s="3">
        <v>640</v>
      </c>
      <c r="E24" s="1" t="s">
        <v>73</v>
      </c>
      <c r="F24" s="1" t="s">
        <v>179</v>
      </c>
      <c r="G24" s="4">
        <v>643.89</v>
      </c>
      <c r="H24" s="1" t="s">
        <v>172</v>
      </c>
      <c r="I24" s="1" t="s">
        <v>173</v>
      </c>
      <c r="J24" s="1" t="s">
        <v>174</v>
      </c>
      <c r="K24" s="1" t="s">
        <v>110</v>
      </c>
      <c r="L24" s="1" t="s">
        <v>175</v>
      </c>
      <c r="M24" s="1" t="s">
        <v>42</v>
      </c>
      <c r="N24" s="5" t="s">
        <v>31</v>
      </c>
      <c r="O24" s="3">
        <v>18</v>
      </c>
      <c r="P24" s="5" t="s">
        <v>104</v>
      </c>
      <c r="R24" s="1" t="s">
        <v>180</v>
      </c>
      <c r="S24" s="1" t="s">
        <v>45</v>
      </c>
      <c r="T24" s="1" t="s">
        <v>177</v>
      </c>
      <c r="V24" s="1" t="s">
        <v>80</v>
      </c>
      <c r="W24" s="1" t="s">
        <v>81</v>
      </c>
      <c r="X24" s="1" t="s">
        <v>158</v>
      </c>
      <c r="AB24" s="4">
        <v>643.89</v>
      </c>
      <c r="AC24" s="4">
        <v>67.19</v>
      </c>
      <c r="AF24" s="1" t="s">
        <v>181</v>
      </c>
      <c r="AG24" s="10">
        <f t="shared" si="2"/>
        <v>-27</v>
      </c>
      <c r="AH24">
        <f t="shared" si="3"/>
        <v>-17385.03</v>
      </c>
    </row>
    <row r="25" spans="1:34" hidden="1" x14ac:dyDescent="0.25">
      <c r="A25" s="1" t="s">
        <v>142</v>
      </c>
      <c r="B25" s="1" t="s">
        <v>142</v>
      </c>
      <c r="C25" s="1" t="s">
        <v>125</v>
      </c>
      <c r="D25" s="3">
        <v>20006</v>
      </c>
      <c r="E25" s="1" t="s">
        <v>35</v>
      </c>
      <c r="F25" s="1" t="s">
        <v>125</v>
      </c>
      <c r="G25" s="4">
        <v>33030.57</v>
      </c>
      <c r="H25" s="1" t="s">
        <v>182</v>
      </c>
      <c r="J25" s="1" t="s">
        <v>56</v>
      </c>
      <c r="M25" s="1" t="s">
        <v>183</v>
      </c>
      <c r="N25" s="1" t="s">
        <v>142</v>
      </c>
      <c r="O25" s="3">
        <v>20</v>
      </c>
      <c r="P25" s="1" t="s">
        <v>142</v>
      </c>
      <c r="R25" s="1" t="s">
        <v>184</v>
      </c>
      <c r="S25" s="1" t="s">
        <v>45</v>
      </c>
      <c r="X25" s="1" t="s">
        <v>167</v>
      </c>
      <c r="AB25" s="4">
        <v>0</v>
      </c>
      <c r="AC25" s="4">
        <v>0</v>
      </c>
    </row>
    <row r="26" spans="1:34" hidden="1" x14ac:dyDescent="0.25">
      <c r="A26" s="1" t="s">
        <v>142</v>
      </c>
      <c r="B26" s="1" t="s">
        <v>142</v>
      </c>
      <c r="C26" s="1" t="s">
        <v>125</v>
      </c>
      <c r="D26" s="3">
        <v>20007</v>
      </c>
      <c r="E26" s="1" t="s">
        <v>35</v>
      </c>
      <c r="F26" s="1" t="s">
        <v>125</v>
      </c>
      <c r="G26" s="4">
        <v>4900.74</v>
      </c>
      <c r="H26" s="1" t="s">
        <v>185</v>
      </c>
      <c r="J26" s="1" t="s">
        <v>56</v>
      </c>
      <c r="M26" s="1" t="s">
        <v>183</v>
      </c>
      <c r="N26" s="1" t="s">
        <v>142</v>
      </c>
      <c r="O26" s="3">
        <v>21</v>
      </c>
      <c r="P26" s="1" t="s">
        <v>142</v>
      </c>
      <c r="R26" s="1" t="s">
        <v>186</v>
      </c>
      <c r="S26" s="1" t="s">
        <v>45</v>
      </c>
      <c r="X26" s="1" t="s">
        <v>167</v>
      </c>
      <c r="AB26" s="4">
        <v>0</v>
      </c>
      <c r="AC26" s="4">
        <v>0</v>
      </c>
    </row>
    <row r="27" spans="1:34" hidden="1" x14ac:dyDescent="0.25">
      <c r="A27" s="1" t="s">
        <v>142</v>
      </c>
      <c r="B27" s="1" t="s">
        <v>142</v>
      </c>
      <c r="C27" s="1" t="s">
        <v>125</v>
      </c>
      <c r="D27" s="3">
        <v>20008</v>
      </c>
      <c r="E27" s="1" t="s">
        <v>35</v>
      </c>
      <c r="F27" s="1" t="s">
        <v>125</v>
      </c>
      <c r="G27" s="4">
        <v>376.91</v>
      </c>
      <c r="H27" s="1" t="s">
        <v>187</v>
      </c>
      <c r="J27" s="1" t="s">
        <v>56</v>
      </c>
      <c r="M27" s="1" t="s">
        <v>183</v>
      </c>
      <c r="N27" s="1" t="s">
        <v>142</v>
      </c>
      <c r="O27" s="3">
        <v>22</v>
      </c>
      <c r="P27" s="1" t="s">
        <v>142</v>
      </c>
      <c r="R27" s="1" t="s">
        <v>188</v>
      </c>
      <c r="S27" s="1" t="s">
        <v>45</v>
      </c>
      <c r="X27" s="1" t="s">
        <v>167</v>
      </c>
      <c r="AB27" s="4">
        <v>0</v>
      </c>
      <c r="AC27" s="4">
        <v>0</v>
      </c>
    </row>
    <row r="28" spans="1:34" hidden="1" x14ac:dyDescent="0.25">
      <c r="A28" s="1" t="s">
        <v>142</v>
      </c>
      <c r="B28" s="1" t="s">
        <v>142</v>
      </c>
      <c r="C28" s="1" t="s">
        <v>125</v>
      </c>
      <c r="D28" s="3">
        <v>20009</v>
      </c>
      <c r="E28" s="1" t="s">
        <v>35</v>
      </c>
      <c r="F28" s="1" t="s">
        <v>125</v>
      </c>
      <c r="G28" s="4">
        <v>33.78</v>
      </c>
      <c r="H28" s="1" t="s">
        <v>189</v>
      </c>
      <c r="J28" s="1" t="s">
        <v>56</v>
      </c>
      <c r="M28" s="1" t="s">
        <v>183</v>
      </c>
      <c r="N28" s="1" t="s">
        <v>142</v>
      </c>
      <c r="O28" s="3">
        <v>23</v>
      </c>
      <c r="P28" s="1" t="s">
        <v>142</v>
      </c>
      <c r="R28" s="1" t="s">
        <v>190</v>
      </c>
      <c r="S28" s="1" t="s">
        <v>45</v>
      </c>
      <c r="X28" s="1" t="s">
        <v>167</v>
      </c>
      <c r="AB28" s="4">
        <v>0</v>
      </c>
      <c r="AC28" s="4">
        <v>0</v>
      </c>
    </row>
    <row r="29" spans="1:34" hidden="1" x14ac:dyDescent="0.25">
      <c r="A29" s="1" t="s">
        <v>142</v>
      </c>
      <c r="B29" s="1" t="s">
        <v>142</v>
      </c>
      <c r="C29" s="1" t="s">
        <v>125</v>
      </c>
      <c r="D29" s="3">
        <v>20010</v>
      </c>
      <c r="E29" s="1" t="s">
        <v>35</v>
      </c>
      <c r="F29" s="1" t="s">
        <v>125</v>
      </c>
      <c r="G29" s="4">
        <v>19.43</v>
      </c>
      <c r="H29" s="1" t="s">
        <v>182</v>
      </c>
      <c r="J29" s="1" t="s">
        <v>56</v>
      </c>
      <c r="M29" s="1" t="s">
        <v>183</v>
      </c>
      <c r="N29" s="1" t="s">
        <v>142</v>
      </c>
      <c r="O29" s="3">
        <v>24</v>
      </c>
      <c r="P29" s="1" t="s">
        <v>142</v>
      </c>
      <c r="R29" s="1" t="s">
        <v>191</v>
      </c>
      <c r="S29" s="1" t="s">
        <v>45</v>
      </c>
      <c r="X29" s="1" t="s">
        <v>167</v>
      </c>
      <c r="AB29" s="4">
        <v>0</v>
      </c>
      <c r="AC29" s="4">
        <v>0</v>
      </c>
    </row>
    <row r="30" spans="1:34" hidden="1" x14ac:dyDescent="0.25">
      <c r="A30" s="1" t="s">
        <v>142</v>
      </c>
      <c r="B30" s="1" t="s">
        <v>142</v>
      </c>
      <c r="C30" s="1" t="s">
        <v>125</v>
      </c>
      <c r="D30" s="3">
        <v>20011</v>
      </c>
      <c r="E30" s="1" t="s">
        <v>35</v>
      </c>
      <c r="F30" s="1" t="s">
        <v>125</v>
      </c>
      <c r="G30" s="4">
        <v>51.57</v>
      </c>
      <c r="H30" s="1" t="s">
        <v>185</v>
      </c>
      <c r="J30" s="1" t="s">
        <v>56</v>
      </c>
      <c r="M30" s="1" t="s">
        <v>183</v>
      </c>
      <c r="N30" s="1" t="s">
        <v>142</v>
      </c>
      <c r="O30" s="3">
        <v>25</v>
      </c>
      <c r="P30" s="1" t="s">
        <v>142</v>
      </c>
      <c r="R30" s="1" t="s">
        <v>192</v>
      </c>
      <c r="S30" s="1" t="s">
        <v>45</v>
      </c>
      <c r="X30" s="1" t="s">
        <v>167</v>
      </c>
      <c r="AB30" s="4">
        <v>0</v>
      </c>
      <c r="AC30" s="4">
        <v>0</v>
      </c>
    </row>
    <row r="31" spans="1:34" hidden="1" x14ac:dyDescent="0.25">
      <c r="A31" s="1" t="s">
        <v>142</v>
      </c>
      <c r="B31" s="1" t="s">
        <v>142</v>
      </c>
      <c r="C31" s="1" t="s">
        <v>125</v>
      </c>
      <c r="D31" s="3">
        <v>20012</v>
      </c>
      <c r="E31" s="1" t="s">
        <v>35</v>
      </c>
      <c r="F31" s="1" t="s">
        <v>125</v>
      </c>
      <c r="G31" s="4">
        <v>15165.82</v>
      </c>
      <c r="H31" s="1" t="s">
        <v>193</v>
      </c>
      <c r="J31" s="1" t="s">
        <v>56</v>
      </c>
      <c r="M31" s="1" t="s">
        <v>183</v>
      </c>
      <c r="N31" s="1" t="s">
        <v>142</v>
      </c>
      <c r="O31" s="3">
        <v>26</v>
      </c>
      <c r="P31" s="1" t="s">
        <v>142</v>
      </c>
      <c r="R31" s="1" t="s">
        <v>194</v>
      </c>
      <c r="S31" s="1" t="s">
        <v>45</v>
      </c>
      <c r="X31" s="1" t="s">
        <v>167</v>
      </c>
      <c r="AB31" s="4">
        <v>0</v>
      </c>
      <c r="AC31" s="4">
        <v>0</v>
      </c>
    </row>
    <row r="32" spans="1:34" hidden="1" x14ac:dyDescent="0.25">
      <c r="A32" s="1" t="s">
        <v>142</v>
      </c>
      <c r="B32" s="1" t="s">
        <v>142</v>
      </c>
      <c r="C32" s="1" t="s">
        <v>125</v>
      </c>
      <c r="D32" s="3">
        <v>20013</v>
      </c>
      <c r="E32" s="1" t="s">
        <v>35</v>
      </c>
      <c r="F32" s="1" t="s">
        <v>125</v>
      </c>
      <c r="G32" s="4">
        <v>4083.86</v>
      </c>
      <c r="H32" s="1" t="s">
        <v>193</v>
      </c>
      <c r="J32" s="1" t="s">
        <v>56</v>
      </c>
      <c r="M32" s="1" t="s">
        <v>183</v>
      </c>
      <c r="N32" s="1" t="s">
        <v>142</v>
      </c>
      <c r="O32" s="3">
        <v>27</v>
      </c>
      <c r="P32" s="1" t="s">
        <v>142</v>
      </c>
      <c r="R32" s="1" t="s">
        <v>195</v>
      </c>
      <c r="S32" s="1" t="s">
        <v>45</v>
      </c>
      <c r="X32" s="1" t="s">
        <v>167</v>
      </c>
      <c r="AB32" s="4">
        <v>0</v>
      </c>
      <c r="AC32" s="4">
        <v>0</v>
      </c>
    </row>
    <row r="33" spans="1:34" hidden="1" x14ac:dyDescent="0.25">
      <c r="A33" s="1" t="s">
        <v>142</v>
      </c>
      <c r="B33" s="1" t="s">
        <v>142</v>
      </c>
      <c r="C33" s="1" t="s">
        <v>125</v>
      </c>
      <c r="D33" s="3">
        <v>20014</v>
      </c>
      <c r="E33" s="1" t="s">
        <v>35</v>
      </c>
      <c r="F33" s="1" t="s">
        <v>125</v>
      </c>
      <c r="G33" s="4">
        <v>9054.14</v>
      </c>
      <c r="H33" s="1" t="s">
        <v>196</v>
      </c>
      <c r="J33" s="1" t="s">
        <v>197</v>
      </c>
      <c r="M33" s="1" t="s">
        <v>183</v>
      </c>
      <c r="N33" s="1" t="s">
        <v>142</v>
      </c>
      <c r="O33" s="3">
        <v>28</v>
      </c>
      <c r="P33" s="1" t="s">
        <v>142</v>
      </c>
      <c r="R33" s="1" t="s">
        <v>198</v>
      </c>
      <c r="S33" s="1" t="s">
        <v>45</v>
      </c>
      <c r="X33" s="1" t="s">
        <v>167</v>
      </c>
      <c r="AB33" s="4">
        <v>0</v>
      </c>
      <c r="AC33" s="4">
        <v>0</v>
      </c>
    </row>
    <row r="34" spans="1:34" hidden="1" x14ac:dyDescent="0.25">
      <c r="A34" s="1" t="s">
        <v>142</v>
      </c>
      <c r="B34" s="1" t="s">
        <v>142</v>
      </c>
      <c r="C34" s="1" t="s">
        <v>125</v>
      </c>
      <c r="D34" s="3">
        <v>20015</v>
      </c>
      <c r="E34" s="1" t="s">
        <v>35</v>
      </c>
      <c r="F34" s="1" t="s">
        <v>125</v>
      </c>
      <c r="G34" s="4">
        <v>8863.2900000000009</v>
      </c>
      <c r="H34" s="1" t="s">
        <v>196</v>
      </c>
      <c r="J34" s="1" t="s">
        <v>197</v>
      </c>
      <c r="M34" s="1" t="s">
        <v>183</v>
      </c>
      <c r="N34" s="1" t="s">
        <v>142</v>
      </c>
      <c r="O34" s="3">
        <v>28</v>
      </c>
      <c r="P34" s="1" t="s">
        <v>142</v>
      </c>
      <c r="R34" s="1" t="s">
        <v>199</v>
      </c>
      <c r="S34" s="1" t="s">
        <v>45</v>
      </c>
      <c r="X34" s="1" t="s">
        <v>167</v>
      </c>
      <c r="AB34" s="4">
        <v>0</v>
      </c>
      <c r="AC34" s="4">
        <v>0</v>
      </c>
    </row>
    <row r="35" spans="1:34" hidden="1" x14ac:dyDescent="0.25">
      <c r="A35" s="1" t="s">
        <v>200</v>
      </c>
      <c r="B35" s="1" t="s">
        <v>200</v>
      </c>
      <c r="C35" s="1" t="s">
        <v>125</v>
      </c>
      <c r="D35" s="3">
        <v>20016</v>
      </c>
      <c r="E35" s="1" t="s">
        <v>35</v>
      </c>
      <c r="F35" s="1" t="s">
        <v>125</v>
      </c>
      <c r="G35" s="4">
        <v>921.62</v>
      </c>
      <c r="H35" s="1" t="s">
        <v>201</v>
      </c>
      <c r="I35" s="1" t="s">
        <v>202</v>
      </c>
      <c r="J35" s="1" t="s">
        <v>203</v>
      </c>
      <c r="M35" s="1" t="s">
        <v>204</v>
      </c>
      <c r="N35" s="1" t="s">
        <v>200</v>
      </c>
      <c r="O35" s="3">
        <v>29</v>
      </c>
      <c r="P35" s="1" t="s">
        <v>200</v>
      </c>
      <c r="R35" s="1" t="s">
        <v>858</v>
      </c>
      <c r="S35" s="1" t="s">
        <v>45</v>
      </c>
      <c r="X35" s="1" t="s">
        <v>167</v>
      </c>
      <c r="Y35" s="1" t="s">
        <v>205</v>
      </c>
      <c r="AA35" s="1" t="s">
        <v>206</v>
      </c>
      <c r="AB35" s="4">
        <v>0</v>
      </c>
      <c r="AC35" s="4">
        <v>0</v>
      </c>
    </row>
    <row r="36" spans="1:34" hidden="1" x14ac:dyDescent="0.25">
      <c r="A36" s="1" t="s">
        <v>207</v>
      </c>
      <c r="B36" s="1" t="s">
        <v>207</v>
      </c>
      <c r="C36" s="1" t="s">
        <v>125</v>
      </c>
      <c r="D36" s="3">
        <v>20017</v>
      </c>
      <c r="E36" s="1" t="s">
        <v>35</v>
      </c>
      <c r="G36" s="4">
        <v>1554.75</v>
      </c>
      <c r="H36" s="1" t="s">
        <v>201</v>
      </c>
      <c r="I36" s="1" t="s">
        <v>202</v>
      </c>
      <c r="J36" s="1" t="s">
        <v>203</v>
      </c>
      <c r="M36" s="1" t="s">
        <v>204</v>
      </c>
      <c r="N36" s="1" t="s">
        <v>207</v>
      </c>
      <c r="O36" s="3">
        <v>30</v>
      </c>
      <c r="P36" s="1" t="s">
        <v>207</v>
      </c>
      <c r="R36" s="1" t="s">
        <v>859</v>
      </c>
      <c r="S36" s="1" t="s">
        <v>45</v>
      </c>
      <c r="X36" s="1" t="s">
        <v>208</v>
      </c>
      <c r="Y36" s="1" t="s">
        <v>209</v>
      </c>
      <c r="AA36" s="1" t="s">
        <v>200</v>
      </c>
      <c r="AB36" s="4">
        <v>0</v>
      </c>
      <c r="AC36" s="4">
        <v>0</v>
      </c>
    </row>
    <row r="37" spans="1:34" hidden="1" x14ac:dyDescent="0.25">
      <c r="A37" s="1" t="s">
        <v>210</v>
      </c>
      <c r="B37" s="1" t="s">
        <v>210</v>
      </c>
      <c r="C37" s="1" t="s">
        <v>125</v>
      </c>
      <c r="D37" s="3">
        <v>20018</v>
      </c>
      <c r="E37" s="1" t="s">
        <v>35</v>
      </c>
      <c r="G37" s="4">
        <v>258</v>
      </c>
      <c r="H37" s="1" t="s">
        <v>201</v>
      </c>
      <c r="I37" s="1" t="s">
        <v>202</v>
      </c>
      <c r="J37" s="1" t="s">
        <v>203</v>
      </c>
      <c r="M37" s="1" t="s">
        <v>204</v>
      </c>
      <c r="N37" s="1" t="s">
        <v>210</v>
      </c>
      <c r="O37" s="3">
        <v>31</v>
      </c>
      <c r="P37" s="1" t="s">
        <v>210</v>
      </c>
      <c r="R37" s="1" t="s">
        <v>211</v>
      </c>
      <c r="S37" s="1" t="s">
        <v>45</v>
      </c>
      <c r="X37" s="1" t="s">
        <v>212</v>
      </c>
      <c r="Y37" s="1" t="s">
        <v>213</v>
      </c>
      <c r="AA37" s="1" t="s">
        <v>214</v>
      </c>
      <c r="AB37" s="4">
        <v>0</v>
      </c>
      <c r="AC37" s="4">
        <v>0</v>
      </c>
    </row>
    <row r="38" spans="1:34" x14ac:dyDescent="0.25">
      <c r="A38" s="1" t="s">
        <v>216</v>
      </c>
      <c r="B38" s="1" t="s">
        <v>33</v>
      </c>
      <c r="C38" s="1" t="s">
        <v>34</v>
      </c>
      <c r="D38" s="3">
        <v>114</v>
      </c>
      <c r="E38" s="1" t="s">
        <v>35</v>
      </c>
      <c r="F38" s="1" t="s">
        <v>217</v>
      </c>
      <c r="G38" s="4">
        <v>1533.84</v>
      </c>
      <c r="H38" s="1" t="s">
        <v>218</v>
      </c>
      <c r="I38" s="1" t="s">
        <v>219</v>
      </c>
      <c r="J38" s="1" t="s">
        <v>220</v>
      </c>
      <c r="K38" s="1" t="s">
        <v>221</v>
      </c>
      <c r="L38" s="1" t="s">
        <v>222</v>
      </c>
      <c r="M38" s="1" t="s">
        <v>42</v>
      </c>
      <c r="N38" s="5" t="s">
        <v>61</v>
      </c>
      <c r="O38" s="3">
        <v>33</v>
      </c>
      <c r="P38" s="5" t="s">
        <v>215</v>
      </c>
      <c r="R38" s="1" t="s">
        <v>223</v>
      </c>
      <c r="S38" s="1" t="s">
        <v>45</v>
      </c>
      <c r="T38" s="1" t="s">
        <v>224</v>
      </c>
      <c r="V38" s="1" t="s">
        <v>47</v>
      </c>
      <c r="W38" s="1" t="s">
        <v>48</v>
      </c>
      <c r="X38" s="1" t="s">
        <v>114</v>
      </c>
      <c r="AB38" s="4">
        <v>1492.51</v>
      </c>
      <c r="AC38" s="4">
        <v>328.35</v>
      </c>
      <c r="AF38" s="1" t="s">
        <v>50</v>
      </c>
      <c r="AG38" s="10">
        <f t="shared" ref="AG38:AG45" si="4">+N38-P38</f>
        <v>-11</v>
      </c>
      <c r="AH38">
        <f t="shared" ref="AH38:AH45" si="5">PRODUCT(G38,AG38)</f>
        <v>-16872.239999999998</v>
      </c>
    </row>
    <row r="39" spans="1:34" x14ac:dyDescent="0.25">
      <c r="A39" s="1" t="s">
        <v>85</v>
      </c>
      <c r="B39" s="1" t="s">
        <v>225</v>
      </c>
      <c r="C39" s="1" t="s">
        <v>34</v>
      </c>
      <c r="D39" s="3">
        <v>568</v>
      </c>
      <c r="E39" s="1" t="s">
        <v>73</v>
      </c>
      <c r="F39" s="1" t="s">
        <v>226</v>
      </c>
      <c r="G39" s="4">
        <v>4728.88</v>
      </c>
      <c r="H39" s="1" t="s">
        <v>227</v>
      </c>
      <c r="I39" s="1" t="s">
        <v>228</v>
      </c>
      <c r="J39" s="1" t="s">
        <v>197</v>
      </c>
      <c r="K39" s="1" t="s">
        <v>40</v>
      </c>
      <c r="L39" s="1" t="s">
        <v>229</v>
      </c>
      <c r="M39" s="1" t="s">
        <v>42</v>
      </c>
      <c r="N39" s="5" t="s">
        <v>61</v>
      </c>
      <c r="O39" s="3">
        <v>32</v>
      </c>
      <c r="P39" s="5" t="s">
        <v>208</v>
      </c>
      <c r="R39" s="1" t="s">
        <v>230</v>
      </c>
      <c r="S39" s="1" t="s">
        <v>45</v>
      </c>
      <c r="T39" s="1" t="s">
        <v>231</v>
      </c>
      <c r="V39" s="1" t="s">
        <v>47</v>
      </c>
      <c r="W39" s="1" t="s">
        <v>48</v>
      </c>
      <c r="X39" s="1" t="s">
        <v>232</v>
      </c>
      <c r="AB39" s="4">
        <v>4728.88</v>
      </c>
      <c r="AC39" s="4">
        <v>31.42</v>
      </c>
      <c r="AF39" s="1" t="s">
        <v>233</v>
      </c>
      <c r="AG39" s="10">
        <f t="shared" si="4"/>
        <v>9</v>
      </c>
      <c r="AH39">
        <f t="shared" si="5"/>
        <v>42559.92</v>
      </c>
    </row>
    <row r="40" spans="1:34" x14ac:dyDescent="0.25">
      <c r="A40" s="1" t="s">
        <v>85</v>
      </c>
      <c r="B40" s="1" t="s">
        <v>225</v>
      </c>
      <c r="C40" s="1" t="s">
        <v>34</v>
      </c>
      <c r="D40" s="3">
        <v>569</v>
      </c>
      <c r="E40" s="1" t="s">
        <v>73</v>
      </c>
      <c r="F40" s="1" t="s">
        <v>234</v>
      </c>
      <c r="G40" s="4">
        <v>1875.98</v>
      </c>
      <c r="H40" s="1" t="s">
        <v>227</v>
      </c>
      <c r="I40" s="1" t="s">
        <v>228</v>
      </c>
      <c r="J40" s="1" t="s">
        <v>197</v>
      </c>
      <c r="K40" s="1" t="s">
        <v>40</v>
      </c>
      <c r="L40" s="1" t="s">
        <v>229</v>
      </c>
      <c r="M40" s="1" t="s">
        <v>42</v>
      </c>
      <c r="N40" s="5" t="s">
        <v>61</v>
      </c>
      <c r="O40" s="3">
        <v>32</v>
      </c>
      <c r="P40" s="5" t="s">
        <v>208</v>
      </c>
      <c r="R40" s="1" t="s">
        <v>235</v>
      </c>
      <c r="S40" s="1" t="s">
        <v>45</v>
      </c>
      <c r="T40" s="1" t="s">
        <v>231</v>
      </c>
      <c r="V40" s="1" t="s">
        <v>47</v>
      </c>
      <c r="W40" s="1" t="s">
        <v>48</v>
      </c>
      <c r="X40" s="1" t="s">
        <v>232</v>
      </c>
      <c r="AB40" s="4">
        <v>1875.98</v>
      </c>
      <c r="AC40" s="4">
        <v>13.83</v>
      </c>
      <c r="AF40" s="1" t="s">
        <v>233</v>
      </c>
      <c r="AG40" s="10">
        <f t="shared" si="4"/>
        <v>9</v>
      </c>
      <c r="AH40">
        <f t="shared" si="5"/>
        <v>16883.82</v>
      </c>
    </row>
    <row r="41" spans="1:34" x14ac:dyDescent="0.25">
      <c r="A41" s="1" t="s">
        <v>85</v>
      </c>
      <c r="B41" s="1" t="s">
        <v>225</v>
      </c>
      <c r="C41" s="1" t="s">
        <v>34</v>
      </c>
      <c r="D41" s="3">
        <v>570</v>
      </c>
      <c r="E41" s="1" t="s">
        <v>73</v>
      </c>
      <c r="F41" s="1" t="s">
        <v>236</v>
      </c>
      <c r="G41" s="4">
        <v>5358.13</v>
      </c>
      <c r="H41" s="1" t="s">
        <v>227</v>
      </c>
      <c r="I41" s="1" t="s">
        <v>228</v>
      </c>
      <c r="J41" s="1" t="s">
        <v>197</v>
      </c>
      <c r="K41" s="1" t="s">
        <v>40</v>
      </c>
      <c r="L41" s="1" t="s">
        <v>229</v>
      </c>
      <c r="M41" s="1" t="s">
        <v>42</v>
      </c>
      <c r="N41" s="5" t="s">
        <v>61</v>
      </c>
      <c r="O41" s="3">
        <v>32</v>
      </c>
      <c r="P41" s="5" t="s">
        <v>208</v>
      </c>
      <c r="R41" s="1" t="s">
        <v>237</v>
      </c>
      <c r="S41" s="1" t="s">
        <v>45</v>
      </c>
      <c r="T41" s="1" t="s">
        <v>231</v>
      </c>
      <c r="V41" s="1" t="s">
        <v>149</v>
      </c>
      <c r="W41" s="1" t="s">
        <v>150</v>
      </c>
      <c r="X41" s="1" t="s">
        <v>232</v>
      </c>
      <c r="AB41" s="4">
        <v>5358.13</v>
      </c>
      <c r="AC41" s="4">
        <v>34.65</v>
      </c>
      <c r="AF41" s="1" t="s">
        <v>233</v>
      </c>
      <c r="AG41" s="10">
        <f t="shared" si="4"/>
        <v>9</v>
      </c>
      <c r="AH41">
        <f t="shared" si="5"/>
        <v>48223.17</v>
      </c>
    </row>
    <row r="42" spans="1:34" x14ac:dyDescent="0.25">
      <c r="A42" s="1" t="s">
        <v>85</v>
      </c>
      <c r="B42" s="1" t="s">
        <v>225</v>
      </c>
      <c r="C42" s="1" t="s">
        <v>34</v>
      </c>
      <c r="D42" s="3">
        <v>571</v>
      </c>
      <c r="E42" s="1" t="s">
        <v>73</v>
      </c>
      <c r="F42" s="1" t="s">
        <v>238</v>
      </c>
      <c r="G42" s="4">
        <v>3571.8</v>
      </c>
      <c r="H42" s="1" t="s">
        <v>227</v>
      </c>
      <c r="I42" s="1" t="s">
        <v>228</v>
      </c>
      <c r="J42" s="1" t="s">
        <v>197</v>
      </c>
      <c r="K42" s="1" t="s">
        <v>40</v>
      </c>
      <c r="L42" s="1" t="s">
        <v>229</v>
      </c>
      <c r="M42" s="1" t="s">
        <v>42</v>
      </c>
      <c r="N42" s="5" t="s">
        <v>61</v>
      </c>
      <c r="O42" s="3">
        <v>32</v>
      </c>
      <c r="P42" s="5" t="s">
        <v>206</v>
      </c>
      <c r="R42" s="1" t="s">
        <v>239</v>
      </c>
      <c r="S42" s="1" t="s">
        <v>45</v>
      </c>
      <c r="T42" s="1" t="s">
        <v>231</v>
      </c>
      <c r="V42" s="1" t="s">
        <v>80</v>
      </c>
      <c r="W42" s="1" t="s">
        <v>81</v>
      </c>
      <c r="X42" s="1" t="s">
        <v>240</v>
      </c>
      <c r="AB42" s="4">
        <v>3571.8</v>
      </c>
      <c r="AC42" s="4">
        <v>21.63</v>
      </c>
      <c r="AF42" s="1" t="s">
        <v>233</v>
      </c>
      <c r="AG42" s="10">
        <f t="shared" si="4"/>
        <v>8</v>
      </c>
      <c r="AH42">
        <f t="shared" si="5"/>
        <v>28574.400000000001</v>
      </c>
    </row>
    <row r="43" spans="1:34" x14ac:dyDescent="0.25">
      <c r="A43" s="1" t="s">
        <v>85</v>
      </c>
      <c r="B43" s="1" t="s">
        <v>225</v>
      </c>
      <c r="C43" s="1" t="s">
        <v>34</v>
      </c>
      <c r="D43" s="3">
        <v>572</v>
      </c>
      <c r="E43" s="1" t="s">
        <v>73</v>
      </c>
      <c r="F43" s="1" t="s">
        <v>241</v>
      </c>
      <c r="G43" s="4">
        <v>12541.88</v>
      </c>
      <c r="H43" s="1" t="s">
        <v>227</v>
      </c>
      <c r="I43" s="1" t="s">
        <v>228</v>
      </c>
      <c r="J43" s="1" t="s">
        <v>197</v>
      </c>
      <c r="K43" s="1" t="s">
        <v>40</v>
      </c>
      <c r="L43" s="1" t="s">
        <v>229</v>
      </c>
      <c r="M43" s="1" t="s">
        <v>42</v>
      </c>
      <c r="N43" s="5" t="s">
        <v>61</v>
      </c>
      <c r="O43" s="3">
        <v>32</v>
      </c>
      <c r="P43" s="5" t="s">
        <v>206</v>
      </c>
      <c r="R43" s="1" t="s">
        <v>242</v>
      </c>
      <c r="S43" s="1" t="s">
        <v>45</v>
      </c>
      <c r="T43" s="1" t="s">
        <v>231</v>
      </c>
      <c r="V43" s="1" t="s">
        <v>80</v>
      </c>
      <c r="W43" s="1" t="s">
        <v>81</v>
      </c>
      <c r="X43" s="1" t="s">
        <v>240</v>
      </c>
      <c r="AB43" s="4">
        <v>12541.88</v>
      </c>
      <c r="AC43" s="4">
        <v>69.45</v>
      </c>
      <c r="AF43" s="1" t="s">
        <v>233</v>
      </c>
      <c r="AG43" s="10">
        <f t="shared" si="4"/>
        <v>8</v>
      </c>
      <c r="AH43">
        <f t="shared" si="5"/>
        <v>100335.03999999999</v>
      </c>
    </row>
    <row r="44" spans="1:34" x14ac:dyDescent="0.25">
      <c r="A44" s="1" t="s">
        <v>85</v>
      </c>
      <c r="B44" s="1" t="s">
        <v>225</v>
      </c>
      <c r="C44" s="1" t="s">
        <v>34</v>
      </c>
      <c r="D44" s="3">
        <v>573</v>
      </c>
      <c r="E44" s="1" t="s">
        <v>73</v>
      </c>
      <c r="F44" s="1" t="s">
        <v>243</v>
      </c>
      <c r="G44" s="4">
        <v>40090.35</v>
      </c>
      <c r="H44" s="1" t="s">
        <v>227</v>
      </c>
      <c r="I44" s="1" t="s">
        <v>228</v>
      </c>
      <c r="J44" s="1" t="s">
        <v>197</v>
      </c>
      <c r="K44" s="1" t="s">
        <v>40</v>
      </c>
      <c r="L44" s="1" t="s">
        <v>229</v>
      </c>
      <c r="M44" s="1" t="s">
        <v>42</v>
      </c>
      <c r="N44" s="5" t="s">
        <v>61</v>
      </c>
      <c r="O44" s="3">
        <v>32</v>
      </c>
      <c r="P44" s="5" t="s">
        <v>206</v>
      </c>
      <c r="R44" s="1" t="s">
        <v>244</v>
      </c>
      <c r="S44" s="1" t="s">
        <v>45</v>
      </c>
      <c r="T44" s="1" t="s">
        <v>231</v>
      </c>
      <c r="V44" s="1" t="s">
        <v>80</v>
      </c>
      <c r="W44" s="1" t="s">
        <v>81</v>
      </c>
      <c r="X44" s="1" t="s">
        <v>240</v>
      </c>
      <c r="AB44" s="4">
        <v>40090.35</v>
      </c>
      <c r="AC44" s="4">
        <v>251.66</v>
      </c>
      <c r="AF44" s="1" t="s">
        <v>233</v>
      </c>
      <c r="AG44" s="10">
        <f t="shared" si="4"/>
        <v>8</v>
      </c>
      <c r="AH44">
        <f t="shared" si="5"/>
        <v>320722.8</v>
      </c>
    </row>
    <row r="45" spans="1:34" x14ac:dyDescent="0.25">
      <c r="A45" s="1" t="s">
        <v>85</v>
      </c>
      <c r="B45" s="1" t="s">
        <v>225</v>
      </c>
      <c r="C45" s="1" t="s">
        <v>34</v>
      </c>
      <c r="D45" s="3">
        <v>574</v>
      </c>
      <c r="E45" s="1" t="s">
        <v>73</v>
      </c>
      <c r="F45" s="1" t="s">
        <v>245</v>
      </c>
      <c r="G45" s="4">
        <v>1493.09</v>
      </c>
      <c r="H45" s="1" t="s">
        <v>227</v>
      </c>
      <c r="I45" s="1" t="s">
        <v>228</v>
      </c>
      <c r="J45" s="1" t="s">
        <v>197</v>
      </c>
      <c r="K45" s="1" t="s">
        <v>40</v>
      </c>
      <c r="L45" s="1" t="s">
        <v>229</v>
      </c>
      <c r="M45" s="1" t="s">
        <v>42</v>
      </c>
      <c r="N45" s="5" t="s">
        <v>61</v>
      </c>
      <c r="O45" s="3">
        <v>32</v>
      </c>
      <c r="P45" s="5" t="s">
        <v>206</v>
      </c>
      <c r="R45" s="1" t="s">
        <v>246</v>
      </c>
      <c r="S45" s="1" t="s">
        <v>45</v>
      </c>
      <c r="T45" s="1" t="s">
        <v>231</v>
      </c>
      <c r="V45" s="1" t="s">
        <v>149</v>
      </c>
      <c r="W45" s="1" t="s">
        <v>150</v>
      </c>
      <c r="X45" s="1" t="s">
        <v>240</v>
      </c>
      <c r="AB45" s="4">
        <v>1493.09</v>
      </c>
      <c r="AC45" s="4">
        <v>9.91</v>
      </c>
      <c r="AF45" s="1" t="s">
        <v>233</v>
      </c>
      <c r="AG45" s="10">
        <f t="shared" si="4"/>
        <v>8</v>
      </c>
      <c r="AH45">
        <f t="shared" si="5"/>
        <v>11944.72</v>
      </c>
    </row>
    <row r="46" spans="1:34" hidden="1" x14ac:dyDescent="0.25">
      <c r="A46" s="1" t="s">
        <v>61</v>
      </c>
      <c r="B46" s="1" t="s">
        <v>61</v>
      </c>
      <c r="C46" s="1" t="s">
        <v>125</v>
      </c>
      <c r="D46" s="3">
        <v>20019</v>
      </c>
      <c r="E46" s="1" t="s">
        <v>35</v>
      </c>
      <c r="F46" s="1" t="s">
        <v>125</v>
      </c>
      <c r="G46" s="4">
        <v>2</v>
      </c>
      <c r="H46" s="1" t="s">
        <v>201</v>
      </c>
      <c r="I46" s="1" t="s">
        <v>202</v>
      </c>
      <c r="J46" s="1" t="s">
        <v>203</v>
      </c>
      <c r="M46" s="1" t="s">
        <v>204</v>
      </c>
      <c r="N46" s="1" t="s">
        <v>61</v>
      </c>
      <c r="O46" s="3">
        <v>34</v>
      </c>
      <c r="P46" s="1" t="s">
        <v>61</v>
      </c>
      <c r="R46" s="1" t="s">
        <v>247</v>
      </c>
      <c r="S46" s="1" t="s">
        <v>45</v>
      </c>
      <c r="T46" s="1" t="s">
        <v>248</v>
      </c>
      <c r="X46" s="1" t="s">
        <v>116</v>
      </c>
      <c r="Y46" s="1" t="s">
        <v>249</v>
      </c>
      <c r="AA46" s="1" t="s">
        <v>61</v>
      </c>
      <c r="AB46" s="4">
        <v>0</v>
      </c>
      <c r="AC46" s="4">
        <v>0</v>
      </c>
    </row>
    <row r="47" spans="1:34" hidden="1" x14ac:dyDescent="0.25">
      <c r="A47" s="1" t="s">
        <v>250</v>
      </c>
      <c r="B47" s="1" t="s">
        <v>250</v>
      </c>
      <c r="C47" s="1" t="s">
        <v>125</v>
      </c>
      <c r="D47" s="3">
        <v>20020</v>
      </c>
      <c r="E47" s="1" t="s">
        <v>35</v>
      </c>
      <c r="F47" s="1" t="s">
        <v>125</v>
      </c>
      <c r="G47" s="4">
        <v>46662.97</v>
      </c>
      <c r="H47" s="1" t="s">
        <v>251</v>
      </c>
      <c r="M47" s="1" t="s">
        <v>252</v>
      </c>
      <c r="N47" s="1" t="s">
        <v>250</v>
      </c>
      <c r="O47" s="3">
        <v>35</v>
      </c>
      <c r="P47" s="1" t="s">
        <v>250</v>
      </c>
      <c r="R47" s="1" t="s">
        <v>253</v>
      </c>
      <c r="S47" s="1" t="s">
        <v>45</v>
      </c>
      <c r="X47" s="1" t="s">
        <v>127</v>
      </c>
      <c r="AB47" s="4">
        <v>0</v>
      </c>
      <c r="AC47" s="4">
        <v>0</v>
      </c>
    </row>
    <row r="48" spans="1:34" hidden="1" x14ac:dyDescent="0.25">
      <c r="A48" s="1" t="s">
        <v>250</v>
      </c>
      <c r="B48" s="1" t="s">
        <v>250</v>
      </c>
      <c r="C48" s="1" t="s">
        <v>125</v>
      </c>
      <c r="D48" s="3">
        <v>20021</v>
      </c>
      <c r="E48" s="1" t="s">
        <v>35</v>
      </c>
      <c r="F48" s="1" t="s">
        <v>125</v>
      </c>
      <c r="G48" s="4">
        <v>770</v>
      </c>
      <c r="H48" s="1" t="s">
        <v>251</v>
      </c>
      <c r="M48" s="1" t="s">
        <v>252</v>
      </c>
      <c r="N48" s="1" t="s">
        <v>250</v>
      </c>
      <c r="O48" s="3">
        <v>35</v>
      </c>
      <c r="P48" s="1" t="s">
        <v>250</v>
      </c>
      <c r="R48" s="1" t="s">
        <v>254</v>
      </c>
      <c r="S48" s="1" t="s">
        <v>45</v>
      </c>
      <c r="X48" s="1" t="s">
        <v>123</v>
      </c>
      <c r="AB48" s="4">
        <v>0</v>
      </c>
      <c r="AC48" s="4">
        <v>0</v>
      </c>
    </row>
    <row r="49" spans="1:34" x14ac:dyDescent="0.25">
      <c r="A49" s="1" t="s">
        <v>255</v>
      </c>
      <c r="B49" s="1" t="s">
        <v>72</v>
      </c>
      <c r="C49" s="1" t="s">
        <v>34</v>
      </c>
      <c r="D49" s="3">
        <v>514</v>
      </c>
      <c r="E49" s="1" t="s">
        <v>73</v>
      </c>
      <c r="F49" s="1" t="s">
        <v>256</v>
      </c>
      <c r="G49" s="4">
        <v>372.96</v>
      </c>
      <c r="H49" s="1" t="s">
        <v>257</v>
      </c>
      <c r="I49" s="1" t="s">
        <v>258</v>
      </c>
      <c r="J49" s="1" t="s">
        <v>259</v>
      </c>
      <c r="K49" s="1" t="s">
        <v>260</v>
      </c>
      <c r="L49" s="1" t="s">
        <v>261</v>
      </c>
      <c r="M49" s="1" t="s">
        <v>42</v>
      </c>
      <c r="N49" s="5" t="s">
        <v>262</v>
      </c>
      <c r="O49" s="3">
        <v>37</v>
      </c>
      <c r="P49" s="5" t="s">
        <v>206</v>
      </c>
      <c r="R49" s="1" t="s">
        <v>263</v>
      </c>
      <c r="S49" s="1" t="s">
        <v>45</v>
      </c>
      <c r="T49" s="1" t="s">
        <v>264</v>
      </c>
      <c r="V49" s="1" t="s">
        <v>80</v>
      </c>
      <c r="W49" s="1" t="s">
        <v>81</v>
      </c>
      <c r="X49" s="1" t="s">
        <v>82</v>
      </c>
      <c r="AB49" s="4">
        <v>372.96</v>
      </c>
      <c r="AC49" s="4">
        <v>82.05</v>
      </c>
      <c r="AF49" s="1" t="s">
        <v>265</v>
      </c>
      <c r="AG49" s="10">
        <f t="shared" ref="AG49:AG63" si="6">+N49-P49</f>
        <v>12</v>
      </c>
      <c r="AH49">
        <f t="shared" ref="AH49:AH63" si="7">PRODUCT(G49,AG49)</f>
        <v>4475.5199999999995</v>
      </c>
    </row>
    <row r="50" spans="1:34" x14ac:dyDescent="0.25">
      <c r="A50" s="1" t="s">
        <v>71</v>
      </c>
      <c r="B50" s="1" t="s">
        <v>72</v>
      </c>
      <c r="C50" s="1" t="s">
        <v>34</v>
      </c>
      <c r="D50" s="3">
        <v>515</v>
      </c>
      <c r="E50" s="1" t="s">
        <v>73</v>
      </c>
      <c r="F50" s="1" t="s">
        <v>266</v>
      </c>
      <c r="G50" s="4">
        <v>1440.32</v>
      </c>
      <c r="H50" s="1" t="s">
        <v>257</v>
      </c>
      <c r="I50" s="1" t="s">
        <v>258</v>
      </c>
      <c r="J50" s="1" t="s">
        <v>259</v>
      </c>
      <c r="K50" s="1" t="s">
        <v>260</v>
      </c>
      <c r="L50" s="1" t="s">
        <v>261</v>
      </c>
      <c r="M50" s="1" t="s">
        <v>42</v>
      </c>
      <c r="N50" s="5" t="s">
        <v>262</v>
      </c>
      <c r="O50" s="3">
        <v>37</v>
      </c>
      <c r="P50" s="5" t="s">
        <v>70</v>
      </c>
      <c r="R50" s="1" t="s">
        <v>267</v>
      </c>
      <c r="S50" s="1" t="s">
        <v>45</v>
      </c>
      <c r="T50" s="1" t="s">
        <v>264</v>
      </c>
      <c r="V50" s="1" t="s">
        <v>80</v>
      </c>
      <c r="W50" s="1" t="s">
        <v>81</v>
      </c>
      <c r="X50" s="1" t="s">
        <v>255</v>
      </c>
      <c r="AB50" s="4">
        <v>1440.32</v>
      </c>
      <c r="AC50" s="4">
        <v>109.22</v>
      </c>
      <c r="AF50" s="1" t="s">
        <v>268</v>
      </c>
      <c r="AG50" s="10">
        <f t="shared" si="6"/>
        <v>14</v>
      </c>
      <c r="AH50">
        <f t="shared" si="7"/>
        <v>20164.48</v>
      </c>
    </row>
    <row r="51" spans="1:34" x14ac:dyDescent="0.25">
      <c r="A51" s="1" t="s">
        <v>255</v>
      </c>
      <c r="B51" s="1" t="s">
        <v>72</v>
      </c>
      <c r="C51" s="1" t="s">
        <v>34</v>
      </c>
      <c r="D51" s="3">
        <v>516</v>
      </c>
      <c r="E51" s="1" t="s">
        <v>73</v>
      </c>
      <c r="F51" s="1" t="s">
        <v>269</v>
      </c>
      <c r="G51" s="4">
        <v>1075.69</v>
      </c>
      <c r="H51" s="1" t="s">
        <v>257</v>
      </c>
      <c r="I51" s="1" t="s">
        <v>258</v>
      </c>
      <c r="J51" s="1" t="s">
        <v>259</v>
      </c>
      <c r="K51" s="1" t="s">
        <v>260</v>
      </c>
      <c r="L51" s="1" t="s">
        <v>261</v>
      </c>
      <c r="M51" s="1" t="s">
        <v>42</v>
      </c>
      <c r="N51" s="5" t="s">
        <v>262</v>
      </c>
      <c r="O51" s="3">
        <v>37</v>
      </c>
      <c r="P51" s="5" t="s">
        <v>206</v>
      </c>
      <c r="R51" s="1" t="s">
        <v>270</v>
      </c>
      <c r="S51" s="1" t="s">
        <v>45</v>
      </c>
      <c r="T51" s="1" t="s">
        <v>264</v>
      </c>
      <c r="V51" s="1" t="s">
        <v>80</v>
      </c>
      <c r="W51" s="1" t="s">
        <v>81</v>
      </c>
      <c r="X51" s="1" t="s">
        <v>82</v>
      </c>
      <c r="AB51" s="4">
        <v>1075.69</v>
      </c>
      <c r="AC51" s="4">
        <v>58.97</v>
      </c>
      <c r="AF51" s="1" t="s">
        <v>268</v>
      </c>
      <c r="AG51" s="10">
        <f t="shared" si="6"/>
        <v>12</v>
      </c>
      <c r="AH51">
        <f t="shared" si="7"/>
        <v>12908.28</v>
      </c>
    </row>
    <row r="52" spans="1:34" x14ac:dyDescent="0.25">
      <c r="A52" s="1" t="s">
        <v>271</v>
      </c>
      <c r="B52" s="1" t="s">
        <v>72</v>
      </c>
      <c r="C52" s="1" t="s">
        <v>34</v>
      </c>
      <c r="D52" s="3">
        <v>517</v>
      </c>
      <c r="E52" s="1" t="s">
        <v>73</v>
      </c>
      <c r="F52" s="1" t="s">
        <v>272</v>
      </c>
      <c r="G52" s="4">
        <v>142.54</v>
      </c>
      <c r="H52" s="1" t="s">
        <v>257</v>
      </c>
      <c r="I52" s="1" t="s">
        <v>258</v>
      </c>
      <c r="J52" s="1" t="s">
        <v>259</v>
      </c>
      <c r="K52" s="1" t="s">
        <v>260</v>
      </c>
      <c r="L52" s="1" t="s">
        <v>261</v>
      </c>
      <c r="M52" s="1" t="s">
        <v>42</v>
      </c>
      <c r="N52" s="5" t="s">
        <v>262</v>
      </c>
      <c r="O52" s="3">
        <v>37</v>
      </c>
      <c r="P52" s="5" t="s">
        <v>207</v>
      </c>
      <c r="R52" s="1" t="s">
        <v>273</v>
      </c>
      <c r="S52" s="1" t="s">
        <v>45</v>
      </c>
      <c r="T52" s="1" t="s">
        <v>264</v>
      </c>
      <c r="V52" s="1" t="s">
        <v>80</v>
      </c>
      <c r="W52" s="1" t="s">
        <v>81</v>
      </c>
      <c r="X52" s="1" t="s">
        <v>271</v>
      </c>
      <c r="AB52" s="4">
        <v>142.54</v>
      </c>
      <c r="AC52" s="4">
        <v>5.7</v>
      </c>
      <c r="AF52" s="1" t="s">
        <v>268</v>
      </c>
      <c r="AG52" s="10">
        <f t="shared" si="6"/>
        <v>10</v>
      </c>
      <c r="AH52">
        <f t="shared" si="7"/>
        <v>1425.3999999999999</v>
      </c>
    </row>
    <row r="53" spans="1:34" x14ac:dyDescent="0.25">
      <c r="A53" s="1" t="s">
        <v>232</v>
      </c>
      <c r="B53" s="1" t="s">
        <v>225</v>
      </c>
      <c r="C53" s="1" t="s">
        <v>34</v>
      </c>
      <c r="D53" s="3">
        <v>567</v>
      </c>
      <c r="E53" s="1" t="s">
        <v>73</v>
      </c>
      <c r="F53" s="1" t="s">
        <v>274</v>
      </c>
      <c r="G53" s="4">
        <v>480.5</v>
      </c>
      <c r="H53" s="1" t="s">
        <v>275</v>
      </c>
      <c r="I53" s="1" t="s">
        <v>276</v>
      </c>
      <c r="J53" s="1" t="s">
        <v>277</v>
      </c>
      <c r="M53" s="1" t="s">
        <v>42</v>
      </c>
      <c r="N53" s="5" t="s">
        <v>262</v>
      </c>
      <c r="O53" s="3">
        <v>36</v>
      </c>
      <c r="P53" s="5" t="s">
        <v>210</v>
      </c>
      <c r="R53" s="1" t="s">
        <v>278</v>
      </c>
      <c r="S53" s="1" t="s">
        <v>45</v>
      </c>
      <c r="T53" s="1" t="s">
        <v>279</v>
      </c>
      <c r="V53" s="1" t="s">
        <v>80</v>
      </c>
      <c r="W53" s="1" t="s">
        <v>81</v>
      </c>
      <c r="X53" s="1" t="s">
        <v>280</v>
      </c>
      <c r="AB53" s="4">
        <v>480.5</v>
      </c>
      <c r="AC53" s="4">
        <v>105.71</v>
      </c>
      <c r="AF53" s="1" t="s">
        <v>281</v>
      </c>
      <c r="AG53" s="10">
        <f t="shared" si="6"/>
        <v>6</v>
      </c>
      <c r="AH53">
        <f t="shared" si="7"/>
        <v>2883</v>
      </c>
    </row>
    <row r="54" spans="1:34" x14ac:dyDescent="0.25">
      <c r="A54" s="1" t="s">
        <v>283</v>
      </c>
      <c r="B54" s="1" t="s">
        <v>207</v>
      </c>
      <c r="C54" s="1" t="s">
        <v>34</v>
      </c>
      <c r="D54" s="3">
        <v>1</v>
      </c>
      <c r="E54" s="1" t="s">
        <v>35</v>
      </c>
      <c r="F54" s="1" t="s">
        <v>284</v>
      </c>
      <c r="G54" s="4">
        <v>3789.78</v>
      </c>
      <c r="H54" s="1" t="s">
        <v>54</v>
      </c>
      <c r="I54" s="1" t="s">
        <v>55</v>
      </c>
      <c r="J54" s="1" t="s">
        <v>56</v>
      </c>
      <c r="M54" s="1" t="s">
        <v>42</v>
      </c>
      <c r="N54" s="5" t="s">
        <v>285</v>
      </c>
      <c r="O54" s="3">
        <v>39</v>
      </c>
      <c r="P54" s="5" t="s">
        <v>282</v>
      </c>
      <c r="R54" s="1" t="s">
        <v>286</v>
      </c>
      <c r="S54" s="1" t="s">
        <v>45</v>
      </c>
      <c r="T54" s="1" t="s">
        <v>58</v>
      </c>
      <c r="V54" s="1" t="s">
        <v>47</v>
      </c>
      <c r="W54" s="1" t="s">
        <v>48</v>
      </c>
      <c r="X54" s="1" t="s">
        <v>283</v>
      </c>
      <c r="AB54" s="4">
        <v>3687.66</v>
      </c>
      <c r="AC54" s="4">
        <v>811.29</v>
      </c>
      <c r="AF54" s="1" t="s">
        <v>60</v>
      </c>
      <c r="AG54" s="10">
        <f t="shared" si="6"/>
        <v>-8</v>
      </c>
      <c r="AH54">
        <f t="shared" si="7"/>
        <v>-30318.240000000002</v>
      </c>
    </row>
    <row r="55" spans="1:34" x14ac:dyDescent="0.25">
      <c r="A55" s="1" t="s">
        <v>167</v>
      </c>
      <c r="B55" s="1" t="s">
        <v>207</v>
      </c>
      <c r="C55" s="1" t="s">
        <v>34</v>
      </c>
      <c r="D55" s="3">
        <v>2</v>
      </c>
      <c r="E55" s="1" t="s">
        <v>35</v>
      </c>
      <c r="F55" s="1" t="s">
        <v>288</v>
      </c>
      <c r="G55" s="4">
        <v>35</v>
      </c>
      <c r="H55" s="1" t="s">
        <v>289</v>
      </c>
      <c r="I55" s="1" t="s">
        <v>290</v>
      </c>
      <c r="J55" s="1" t="s">
        <v>77</v>
      </c>
      <c r="M55" s="1" t="s">
        <v>42</v>
      </c>
      <c r="N55" s="5" t="s">
        <v>285</v>
      </c>
      <c r="O55" s="3">
        <v>40</v>
      </c>
      <c r="P55" s="5" t="s">
        <v>287</v>
      </c>
      <c r="R55" s="1" t="s">
        <v>291</v>
      </c>
      <c r="S55" s="1" t="s">
        <v>45</v>
      </c>
      <c r="T55" s="1" t="s">
        <v>292</v>
      </c>
      <c r="V55" s="1" t="s">
        <v>149</v>
      </c>
      <c r="W55" s="1" t="s">
        <v>150</v>
      </c>
      <c r="X55" s="1" t="s">
        <v>208</v>
      </c>
      <c r="AB55" s="4">
        <v>35</v>
      </c>
      <c r="AC55" s="4">
        <v>0</v>
      </c>
      <c r="AF55" s="1" t="s">
        <v>293</v>
      </c>
      <c r="AG55" s="10">
        <f t="shared" si="6"/>
        <v>-35</v>
      </c>
      <c r="AH55">
        <f t="shared" si="7"/>
        <v>-1225</v>
      </c>
    </row>
    <row r="56" spans="1:34" x14ac:dyDescent="0.25">
      <c r="A56" s="1" t="s">
        <v>105</v>
      </c>
      <c r="B56" s="1" t="s">
        <v>294</v>
      </c>
      <c r="C56" s="1" t="s">
        <v>34</v>
      </c>
      <c r="D56" s="3">
        <v>594</v>
      </c>
      <c r="E56" s="1" t="s">
        <v>73</v>
      </c>
      <c r="F56" s="1" t="s">
        <v>295</v>
      </c>
      <c r="G56" s="4">
        <v>840.75</v>
      </c>
      <c r="H56" s="1" t="s">
        <v>296</v>
      </c>
      <c r="I56" s="1" t="s">
        <v>297</v>
      </c>
      <c r="J56" s="1" t="s">
        <v>298</v>
      </c>
      <c r="K56" s="1" t="s">
        <v>139</v>
      </c>
      <c r="L56" s="1" t="s">
        <v>299</v>
      </c>
      <c r="M56" s="1" t="s">
        <v>42</v>
      </c>
      <c r="N56" s="5" t="s">
        <v>285</v>
      </c>
      <c r="O56" s="3">
        <v>38</v>
      </c>
      <c r="P56" s="5" t="s">
        <v>157</v>
      </c>
      <c r="R56" s="1" t="s">
        <v>300</v>
      </c>
      <c r="S56" s="1" t="s">
        <v>45</v>
      </c>
      <c r="T56" s="1" t="s">
        <v>301</v>
      </c>
      <c r="V56" s="1" t="s">
        <v>80</v>
      </c>
      <c r="W56" s="1" t="s">
        <v>81</v>
      </c>
      <c r="X56" s="1" t="s">
        <v>32</v>
      </c>
      <c r="AB56" s="4">
        <v>840.75</v>
      </c>
      <c r="AC56" s="4">
        <v>184.97</v>
      </c>
      <c r="AF56" s="1" t="s">
        <v>302</v>
      </c>
      <c r="AG56" s="10">
        <f t="shared" si="6"/>
        <v>-4</v>
      </c>
      <c r="AH56">
        <f t="shared" si="7"/>
        <v>-3363</v>
      </c>
    </row>
    <row r="57" spans="1:34" x14ac:dyDescent="0.25">
      <c r="A57" s="1" t="s">
        <v>105</v>
      </c>
      <c r="B57" s="1" t="s">
        <v>294</v>
      </c>
      <c r="C57" s="1" t="s">
        <v>34</v>
      </c>
      <c r="D57" s="3">
        <v>595</v>
      </c>
      <c r="E57" s="1" t="s">
        <v>73</v>
      </c>
      <c r="F57" s="1" t="s">
        <v>303</v>
      </c>
      <c r="G57" s="4">
        <v>169</v>
      </c>
      <c r="H57" s="1" t="s">
        <v>296</v>
      </c>
      <c r="I57" s="1" t="s">
        <v>297</v>
      </c>
      <c r="J57" s="1" t="s">
        <v>298</v>
      </c>
      <c r="K57" s="1" t="s">
        <v>139</v>
      </c>
      <c r="L57" s="1" t="s">
        <v>299</v>
      </c>
      <c r="M57" s="1" t="s">
        <v>42</v>
      </c>
      <c r="N57" s="5" t="s">
        <v>285</v>
      </c>
      <c r="O57" s="3">
        <v>38</v>
      </c>
      <c r="P57" s="5" t="s">
        <v>157</v>
      </c>
      <c r="R57" s="1" t="s">
        <v>304</v>
      </c>
      <c r="S57" s="1" t="s">
        <v>45</v>
      </c>
      <c r="T57" s="1" t="s">
        <v>301</v>
      </c>
      <c r="V57" s="1" t="s">
        <v>149</v>
      </c>
      <c r="W57" s="1" t="s">
        <v>150</v>
      </c>
      <c r="X57" s="1" t="s">
        <v>114</v>
      </c>
      <c r="AB57" s="4">
        <v>169</v>
      </c>
      <c r="AC57" s="4">
        <v>37.18</v>
      </c>
      <c r="AF57" s="1" t="s">
        <v>302</v>
      </c>
      <c r="AG57" s="10">
        <f t="shared" si="6"/>
        <v>-4</v>
      </c>
      <c r="AH57">
        <f t="shared" si="7"/>
        <v>-676</v>
      </c>
    </row>
    <row r="58" spans="1:34" x14ac:dyDescent="0.25">
      <c r="A58" s="1" t="s">
        <v>95</v>
      </c>
      <c r="B58" s="1" t="s">
        <v>92</v>
      </c>
      <c r="C58" s="1" t="s">
        <v>34</v>
      </c>
      <c r="D58" s="3">
        <v>554</v>
      </c>
      <c r="E58" s="1" t="s">
        <v>73</v>
      </c>
      <c r="F58" s="1" t="s">
        <v>305</v>
      </c>
      <c r="G58" s="4">
        <v>131.19999999999999</v>
      </c>
      <c r="H58" s="1" t="s">
        <v>306</v>
      </c>
      <c r="I58" s="1" t="s">
        <v>307</v>
      </c>
      <c r="J58" s="1" t="s">
        <v>146</v>
      </c>
      <c r="K58" s="1" t="s">
        <v>110</v>
      </c>
      <c r="L58" s="1" t="s">
        <v>308</v>
      </c>
      <c r="M58" s="1" t="s">
        <v>42</v>
      </c>
      <c r="N58" s="5" t="s">
        <v>104</v>
      </c>
      <c r="O58" s="3">
        <v>43</v>
      </c>
      <c r="P58" s="5" t="s">
        <v>104</v>
      </c>
      <c r="R58" s="1" t="s">
        <v>309</v>
      </c>
      <c r="S58" s="1" t="s">
        <v>45</v>
      </c>
      <c r="T58" s="1" t="s">
        <v>310</v>
      </c>
      <c r="V58" s="1" t="s">
        <v>149</v>
      </c>
      <c r="W58" s="1" t="s">
        <v>150</v>
      </c>
      <c r="X58" s="1" t="s">
        <v>311</v>
      </c>
      <c r="AB58" s="4">
        <v>131.19999999999999</v>
      </c>
      <c r="AC58" s="4">
        <v>28.86</v>
      </c>
      <c r="AF58" s="1" t="s">
        <v>312</v>
      </c>
      <c r="AG58" s="10">
        <f t="shared" si="6"/>
        <v>0</v>
      </c>
      <c r="AH58">
        <f t="shared" si="7"/>
        <v>0</v>
      </c>
    </row>
    <row r="59" spans="1:34" x14ac:dyDescent="0.25">
      <c r="A59" s="1" t="s">
        <v>95</v>
      </c>
      <c r="B59" s="1" t="s">
        <v>92</v>
      </c>
      <c r="C59" s="1" t="s">
        <v>34</v>
      </c>
      <c r="D59" s="3">
        <v>555</v>
      </c>
      <c r="E59" s="1" t="s">
        <v>73</v>
      </c>
      <c r="F59" s="1" t="s">
        <v>313</v>
      </c>
      <c r="G59" s="4">
        <v>831.12</v>
      </c>
      <c r="H59" s="1" t="s">
        <v>306</v>
      </c>
      <c r="I59" s="1" t="s">
        <v>307</v>
      </c>
      <c r="J59" s="1" t="s">
        <v>146</v>
      </c>
      <c r="K59" s="1" t="s">
        <v>110</v>
      </c>
      <c r="L59" s="1" t="s">
        <v>308</v>
      </c>
      <c r="M59" s="1" t="s">
        <v>42</v>
      </c>
      <c r="N59" s="5" t="s">
        <v>104</v>
      </c>
      <c r="O59" s="3">
        <v>43</v>
      </c>
      <c r="P59" s="5" t="s">
        <v>104</v>
      </c>
      <c r="R59" s="1" t="s">
        <v>314</v>
      </c>
      <c r="S59" s="1" t="s">
        <v>45</v>
      </c>
      <c r="T59" s="1" t="s">
        <v>310</v>
      </c>
      <c r="V59" s="1" t="s">
        <v>80</v>
      </c>
      <c r="W59" s="1" t="s">
        <v>81</v>
      </c>
      <c r="X59" s="1" t="s">
        <v>311</v>
      </c>
      <c r="AB59" s="4">
        <v>831.12</v>
      </c>
      <c r="AC59" s="4">
        <v>182.85</v>
      </c>
      <c r="AF59" s="1" t="s">
        <v>312</v>
      </c>
      <c r="AG59" s="10">
        <f t="shared" si="6"/>
        <v>0</v>
      </c>
      <c r="AH59">
        <f t="shared" si="7"/>
        <v>0</v>
      </c>
    </row>
    <row r="60" spans="1:34" x14ac:dyDescent="0.25">
      <c r="A60" s="1" t="s">
        <v>315</v>
      </c>
      <c r="B60" s="1" t="s">
        <v>225</v>
      </c>
      <c r="C60" s="1" t="s">
        <v>34</v>
      </c>
      <c r="D60" s="3">
        <v>576</v>
      </c>
      <c r="E60" s="1" t="s">
        <v>73</v>
      </c>
      <c r="F60" s="1" t="s">
        <v>316</v>
      </c>
      <c r="G60" s="4">
        <v>619.9</v>
      </c>
      <c r="H60" s="1" t="s">
        <v>306</v>
      </c>
      <c r="I60" s="1" t="s">
        <v>307</v>
      </c>
      <c r="J60" s="1" t="s">
        <v>146</v>
      </c>
      <c r="K60" s="1" t="s">
        <v>110</v>
      </c>
      <c r="L60" s="1" t="s">
        <v>308</v>
      </c>
      <c r="M60" s="1" t="s">
        <v>42</v>
      </c>
      <c r="N60" s="5" t="s">
        <v>104</v>
      </c>
      <c r="O60" s="3">
        <v>43</v>
      </c>
      <c r="P60" s="5" t="s">
        <v>104</v>
      </c>
      <c r="R60" s="1" t="s">
        <v>317</v>
      </c>
      <c r="S60" s="1" t="s">
        <v>45</v>
      </c>
      <c r="T60" s="1" t="s">
        <v>310</v>
      </c>
      <c r="V60" s="1" t="s">
        <v>80</v>
      </c>
      <c r="W60" s="1" t="s">
        <v>81</v>
      </c>
      <c r="X60" s="1" t="s">
        <v>280</v>
      </c>
      <c r="AB60" s="4">
        <v>619.9</v>
      </c>
      <c r="AC60" s="4">
        <v>136.38</v>
      </c>
      <c r="AF60" s="1" t="s">
        <v>312</v>
      </c>
      <c r="AG60" s="10">
        <f t="shared" si="6"/>
        <v>0</v>
      </c>
      <c r="AH60">
        <f t="shared" si="7"/>
        <v>0</v>
      </c>
    </row>
    <row r="61" spans="1:34" x14ac:dyDescent="0.25">
      <c r="A61" s="1" t="s">
        <v>315</v>
      </c>
      <c r="B61" s="1" t="s">
        <v>225</v>
      </c>
      <c r="C61" s="1" t="s">
        <v>34</v>
      </c>
      <c r="D61" s="3">
        <v>577</v>
      </c>
      <c r="E61" s="1" t="s">
        <v>73</v>
      </c>
      <c r="F61" s="1" t="s">
        <v>318</v>
      </c>
      <c r="G61" s="4">
        <v>131.19999999999999</v>
      </c>
      <c r="H61" s="1" t="s">
        <v>306</v>
      </c>
      <c r="I61" s="1" t="s">
        <v>307</v>
      </c>
      <c r="J61" s="1" t="s">
        <v>146</v>
      </c>
      <c r="K61" s="1" t="s">
        <v>110</v>
      </c>
      <c r="L61" s="1" t="s">
        <v>308</v>
      </c>
      <c r="M61" s="1" t="s">
        <v>42</v>
      </c>
      <c r="N61" s="5" t="s">
        <v>104</v>
      </c>
      <c r="O61" s="3">
        <v>43</v>
      </c>
      <c r="P61" s="5" t="s">
        <v>104</v>
      </c>
      <c r="R61" s="1" t="s">
        <v>319</v>
      </c>
      <c r="S61" s="1" t="s">
        <v>45</v>
      </c>
      <c r="T61" s="1" t="s">
        <v>310</v>
      </c>
      <c r="V61" s="1" t="s">
        <v>149</v>
      </c>
      <c r="W61" s="1" t="s">
        <v>150</v>
      </c>
      <c r="X61" s="1" t="s">
        <v>280</v>
      </c>
      <c r="AB61" s="4">
        <v>131.19999999999999</v>
      </c>
      <c r="AC61" s="4">
        <v>28.86</v>
      </c>
      <c r="AF61" s="1" t="s">
        <v>312</v>
      </c>
      <c r="AG61" s="10">
        <f t="shared" si="6"/>
        <v>0</v>
      </c>
      <c r="AH61">
        <f t="shared" si="7"/>
        <v>0</v>
      </c>
    </row>
    <row r="62" spans="1:34" x14ac:dyDescent="0.25">
      <c r="A62" s="1" t="s">
        <v>105</v>
      </c>
      <c r="B62" s="1" t="s">
        <v>106</v>
      </c>
      <c r="C62" s="1" t="s">
        <v>34</v>
      </c>
      <c r="D62" s="3">
        <v>607</v>
      </c>
      <c r="E62" s="1" t="s">
        <v>73</v>
      </c>
      <c r="F62" s="1" t="s">
        <v>320</v>
      </c>
      <c r="G62" s="4">
        <v>32</v>
      </c>
      <c r="H62" s="1" t="s">
        <v>321</v>
      </c>
      <c r="I62" s="1" t="s">
        <v>322</v>
      </c>
      <c r="J62" s="1" t="s">
        <v>56</v>
      </c>
      <c r="M62" s="1" t="s">
        <v>42</v>
      </c>
      <c r="N62" s="5" t="s">
        <v>104</v>
      </c>
      <c r="O62" s="3">
        <v>44</v>
      </c>
      <c r="P62" s="5" t="s">
        <v>70</v>
      </c>
      <c r="R62" s="1" t="s">
        <v>323</v>
      </c>
      <c r="S62" s="1" t="s">
        <v>45</v>
      </c>
      <c r="T62" s="1" t="s">
        <v>324</v>
      </c>
      <c r="V62" s="1" t="s">
        <v>80</v>
      </c>
      <c r="W62" s="1" t="s">
        <v>81</v>
      </c>
      <c r="X62" s="1" t="s">
        <v>325</v>
      </c>
      <c r="AB62" s="4">
        <v>32</v>
      </c>
      <c r="AC62" s="4">
        <v>7.04</v>
      </c>
      <c r="AF62" s="1" t="s">
        <v>326</v>
      </c>
      <c r="AG62" s="10">
        <f t="shared" si="6"/>
        <v>22</v>
      </c>
      <c r="AH62">
        <f t="shared" si="7"/>
        <v>704</v>
      </c>
    </row>
    <row r="63" spans="1:34" x14ac:dyDescent="0.25">
      <c r="A63" s="1" t="s">
        <v>327</v>
      </c>
      <c r="B63" s="1" t="s">
        <v>106</v>
      </c>
      <c r="C63" s="1" t="s">
        <v>34</v>
      </c>
      <c r="D63" s="3">
        <v>608</v>
      </c>
      <c r="E63" s="1" t="s">
        <v>73</v>
      </c>
      <c r="F63" s="1" t="s">
        <v>328</v>
      </c>
      <c r="G63" s="4">
        <v>1000</v>
      </c>
      <c r="H63" s="1" t="s">
        <v>321</v>
      </c>
      <c r="I63" s="1" t="s">
        <v>322</v>
      </c>
      <c r="J63" s="1" t="s">
        <v>56</v>
      </c>
      <c r="M63" s="1" t="s">
        <v>42</v>
      </c>
      <c r="N63" s="5" t="s">
        <v>104</v>
      </c>
      <c r="O63" s="3">
        <v>44</v>
      </c>
      <c r="P63" s="5" t="s">
        <v>104</v>
      </c>
      <c r="R63" s="1" t="s">
        <v>329</v>
      </c>
      <c r="S63" s="1" t="s">
        <v>45</v>
      </c>
      <c r="T63" s="1" t="s">
        <v>324</v>
      </c>
      <c r="V63" s="1" t="s">
        <v>80</v>
      </c>
      <c r="W63" s="1" t="s">
        <v>81</v>
      </c>
      <c r="X63" s="1" t="s">
        <v>116</v>
      </c>
      <c r="AB63" s="4">
        <v>1000</v>
      </c>
      <c r="AC63" s="4">
        <v>220</v>
      </c>
      <c r="AF63" s="1" t="s">
        <v>326</v>
      </c>
      <c r="AG63" s="10">
        <f t="shared" si="6"/>
        <v>0</v>
      </c>
      <c r="AH63">
        <f t="shared" si="7"/>
        <v>0</v>
      </c>
    </row>
    <row r="64" spans="1:34" hidden="1" x14ac:dyDescent="0.25">
      <c r="A64" s="1" t="s">
        <v>104</v>
      </c>
      <c r="B64" s="1" t="s">
        <v>104</v>
      </c>
      <c r="C64" s="1" t="s">
        <v>125</v>
      </c>
      <c r="D64" s="3">
        <v>20022</v>
      </c>
      <c r="E64" s="1" t="s">
        <v>35</v>
      </c>
      <c r="F64" s="1" t="s">
        <v>125</v>
      </c>
      <c r="G64" s="4">
        <v>125</v>
      </c>
      <c r="H64" s="1" t="s">
        <v>201</v>
      </c>
      <c r="I64" s="1" t="s">
        <v>202</v>
      </c>
      <c r="J64" s="1" t="s">
        <v>203</v>
      </c>
      <c r="M64" s="1" t="s">
        <v>204</v>
      </c>
      <c r="N64" s="1" t="s">
        <v>104</v>
      </c>
      <c r="O64" s="3">
        <v>41</v>
      </c>
      <c r="P64" s="1" t="s">
        <v>104</v>
      </c>
      <c r="R64" s="1" t="s">
        <v>330</v>
      </c>
      <c r="S64" s="1" t="s">
        <v>45</v>
      </c>
      <c r="X64" s="1" t="s">
        <v>208</v>
      </c>
      <c r="Y64" s="1" t="s">
        <v>331</v>
      </c>
      <c r="AA64" s="1" t="s">
        <v>104</v>
      </c>
      <c r="AB64" s="4">
        <v>0</v>
      </c>
      <c r="AC64" s="4">
        <v>0</v>
      </c>
    </row>
    <row r="65" spans="1:34" x14ac:dyDescent="0.25">
      <c r="A65" s="1" t="s">
        <v>104</v>
      </c>
      <c r="B65" s="1" t="s">
        <v>104</v>
      </c>
      <c r="C65" s="1" t="s">
        <v>125</v>
      </c>
      <c r="D65" s="3">
        <v>20023</v>
      </c>
      <c r="E65" s="1" t="s">
        <v>35</v>
      </c>
      <c r="F65" s="1" t="s">
        <v>125</v>
      </c>
      <c r="G65" s="4">
        <v>136</v>
      </c>
      <c r="H65" s="1" t="s">
        <v>332</v>
      </c>
      <c r="J65" s="1" t="s">
        <v>174</v>
      </c>
      <c r="M65" s="1" t="s">
        <v>42</v>
      </c>
      <c r="N65" s="5" t="s">
        <v>104</v>
      </c>
      <c r="O65" s="3">
        <v>42</v>
      </c>
      <c r="P65" s="5" t="s">
        <v>104</v>
      </c>
      <c r="R65" s="1" t="s">
        <v>857</v>
      </c>
      <c r="S65" s="1" t="s">
        <v>45</v>
      </c>
      <c r="X65" s="1" t="s">
        <v>208</v>
      </c>
      <c r="AB65" s="4">
        <v>0</v>
      </c>
      <c r="AC65" s="4">
        <v>0</v>
      </c>
      <c r="AG65" s="10">
        <f t="shared" ref="AG65:AG70" si="8">+N65-P65</f>
        <v>0</v>
      </c>
      <c r="AH65">
        <f t="shared" ref="AH65:AH70" si="9">PRODUCT(G65,AG65)</f>
        <v>0</v>
      </c>
    </row>
    <row r="66" spans="1:34" x14ac:dyDescent="0.25">
      <c r="A66" s="1" t="s">
        <v>142</v>
      </c>
      <c r="B66" s="1" t="s">
        <v>207</v>
      </c>
      <c r="C66" s="1" t="s">
        <v>34</v>
      </c>
      <c r="D66" s="3">
        <v>3</v>
      </c>
      <c r="E66" s="1" t="s">
        <v>35</v>
      </c>
      <c r="F66" s="1" t="s">
        <v>205</v>
      </c>
      <c r="G66" s="4">
        <v>145.84</v>
      </c>
      <c r="H66" s="1" t="s">
        <v>334</v>
      </c>
      <c r="I66" s="1" t="s">
        <v>335</v>
      </c>
      <c r="J66" s="1" t="s">
        <v>174</v>
      </c>
      <c r="M66" s="1" t="s">
        <v>42</v>
      </c>
      <c r="N66" s="5" t="s">
        <v>90</v>
      </c>
      <c r="O66" s="3">
        <v>48</v>
      </c>
      <c r="P66" s="5" t="s">
        <v>333</v>
      </c>
      <c r="R66" s="1" t="s">
        <v>336</v>
      </c>
      <c r="S66" s="1" t="s">
        <v>45</v>
      </c>
      <c r="T66" s="1" t="s">
        <v>337</v>
      </c>
      <c r="V66" s="1" t="s">
        <v>80</v>
      </c>
      <c r="W66" s="1" t="s">
        <v>81</v>
      </c>
      <c r="X66" s="1" t="s">
        <v>142</v>
      </c>
      <c r="AB66" s="4">
        <v>145.84</v>
      </c>
      <c r="AC66" s="4">
        <v>0</v>
      </c>
      <c r="AF66" s="1" t="s">
        <v>338</v>
      </c>
      <c r="AG66" s="10">
        <f t="shared" si="8"/>
        <v>-4</v>
      </c>
      <c r="AH66">
        <f t="shared" si="9"/>
        <v>-583.36</v>
      </c>
    </row>
    <row r="67" spans="1:34" x14ac:dyDescent="0.25">
      <c r="A67" s="1" t="s">
        <v>142</v>
      </c>
      <c r="B67" s="1" t="s">
        <v>207</v>
      </c>
      <c r="C67" s="1" t="s">
        <v>34</v>
      </c>
      <c r="D67" s="3">
        <v>4</v>
      </c>
      <c r="E67" s="1" t="s">
        <v>35</v>
      </c>
      <c r="F67" s="1" t="s">
        <v>209</v>
      </c>
      <c r="G67" s="4">
        <v>191.82</v>
      </c>
      <c r="H67" s="1" t="s">
        <v>334</v>
      </c>
      <c r="I67" s="1" t="s">
        <v>335</v>
      </c>
      <c r="J67" s="1" t="s">
        <v>174</v>
      </c>
      <c r="M67" s="1" t="s">
        <v>42</v>
      </c>
      <c r="N67" s="5" t="s">
        <v>90</v>
      </c>
      <c r="O67" s="3">
        <v>48</v>
      </c>
      <c r="P67" s="5" t="s">
        <v>333</v>
      </c>
      <c r="R67" s="1" t="s">
        <v>339</v>
      </c>
      <c r="S67" s="1" t="s">
        <v>45</v>
      </c>
      <c r="T67" s="1" t="s">
        <v>337</v>
      </c>
      <c r="V67" s="1" t="s">
        <v>80</v>
      </c>
      <c r="W67" s="1" t="s">
        <v>81</v>
      </c>
      <c r="X67" s="1" t="s">
        <v>142</v>
      </c>
      <c r="AB67" s="4">
        <v>191.82</v>
      </c>
      <c r="AC67" s="4">
        <v>0</v>
      </c>
      <c r="AF67" s="1" t="s">
        <v>338</v>
      </c>
      <c r="AG67" s="10">
        <f t="shared" si="8"/>
        <v>-4</v>
      </c>
      <c r="AH67">
        <f t="shared" si="9"/>
        <v>-767.28</v>
      </c>
    </row>
    <row r="68" spans="1:34" x14ac:dyDescent="0.25">
      <c r="A68" s="1" t="s">
        <v>167</v>
      </c>
      <c r="B68" s="1" t="s">
        <v>207</v>
      </c>
      <c r="C68" s="1" t="s">
        <v>34</v>
      </c>
      <c r="D68" s="3">
        <v>5</v>
      </c>
      <c r="E68" s="1" t="s">
        <v>73</v>
      </c>
      <c r="F68" s="1" t="s">
        <v>340</v>
      </c>
      <c r="G68" s="4">
        <v>2929.88</v>
      </c>
      <c r="H68" s="1" t="s">
        <v>341</v>
      </c>
      <c r="I68" s="1" t="s">
        <v>342</v>
      </c>
      <c r="J68" s="1" t="s">
        <v>343</v>
      </c>
      <c r="M68" s="1" t="s">
        <v>42</v>
      </c>
      <c r="N68" s="5" t="s">
        <v>90</v>
      </c>
      <c r="O68" s="3">
        <v>45</v>
      </c>
      <c r="P68" s="5" t="s">
        <v>333</v>
      </c>
      <c r="R68" s="1" t="s">
        <v>344</v>
      </c>
      <c r="S68" s="1" t="s">
        <v>45</v>
      </c>
      <c r="T68" s="1" t="s">
        <v>345</v>
      </c>
      <c r="V68" s="1" t="s">
        <v>80</v>
      </c>
      <c r="W68" s="1" t="s">
        <v>81</v>
      </c>
      <c r="X68" s="1" t="s">
        <v>142</v>
      </c>
      <c r="AB68" s="4">
        <v>2929.88</v>
      </c>
      <c r="AC68" s="4">
        <v>644.57000000000005</v>
      </c>
      <c r="AF68" s="1" t="s">
        <v>346</v>
      </c>
      <c r="AG68" s="10">
        <f t="shared" si="8"/>
        <v>-4</v>
      </c>
      <c r="AH68">
        <f t="shared" si="9"/>
        <v>-11719.52</v>
      </c>
    </row>
    <row r="69" spans="1:34" x14ac:dyDescent="0.25">
      <c r="A69" s="1" t="s">
        <v>232</v>
      </c>
      <c r="B69" s="1" t="s">
        <v>92</v>
      </c>
      <c r="C69" s="1" t="s">
        <v>34</v>
      </c>
      <c r="D69" s="3">
        <v>547</v>
      </c>
      <c r="E69" s="1" t="s">
        <v>73</v>
      </c>
      <c r="F69" s="1" t="s">
        <v>348</v>
      </c>
      <c r="G69" s="4">
        <v>306.47000000000003</v>
      </c>
      <c r="H69" s="1" t="s">
        <v>75</v>
      </c>
      <c r="I69" s="1" t="s">
        <v>76</v>
      </c>
      <c r="J69" s="1" t="s">
        <v>77</v>
      </c>
      <c r="M69" s="1" t="s">
        <v>42</v>
      </c>
      <c r="N69" s="5" t="s">
        <v>90</v>
      </c>
      <c r="O69" s="3">
        <v>47</v>
      </c>
      <c r="P69" s="5" t="s">
        <v>347</v>
      </c>
      <c r="R69" s="1" t="s">
        <v>349</v>
      </c>
      <c r="S69" s="1" t="s">
        <v>45</v>
      </c>
      <c r="T69" s="1" t="s">
        <v>79</v>
      </c>
      <c r="V69" s="1" t="s">
        <v>80</v>
      </c>
      <c r="W69" s="1" t="s">
        <v>81</v>
      </c>
      <c r="X69" s="1" t="s">
        <v>92</v>
      </c>
      <c r="AB69" s="4">
        <v>306.47000000000003</v>
      </c>
      <c r="AC69" s="4">
        <v>30.65</v>
      </c>
      <c r="AF69" s="1" t="s">
        <v>83</v>
      </c>
      <c r="AG69" s="10">
        <f t="shared" si="8"/>
        <v>-7</v>
      </c>
      <c r="AH69">
        <f t="shared" si="9"/>
        <v>-2145.29</v>
      </c>
    </row>
    <row r="70" spans="1:34" x14ac:dyDescent="0.25">
      <c r="A70" s="1" t="s">
        <v>59</v>
      </c>
      <c r="B70" s="1" t="s">
        <v>106</v>
      </c>
      <c r="C70" s="1" t="s">
        <v>34</v>
      </c>
      <c r="D70" s="3">
        <v>604</v>
      </c>
      <c r="E70" s="1" t="s">
        <v>73</v>
      </c>
      <c r="F70" s="1" t="s">
        <v>351</v>
      </c>
      <c r="G70" s="4">
        <v>3883.09</v>
      </c>
      <c r="H70" s="1" t="s">
        <v>98</v>
      </c>
      <c r="I70" s="1" t="s">
        <v>99</v>
      </c>
      <c r="J70" s="1" t="s">
        <v>100</v>
      </c>
      <c r="M70" s="1" t="s">
        <v>42</v>
      </c>
      <c r="N70" s="5" t="s">
        <v>90</v>
      </c>
      <c r="O70" s="3">
        <v>46</v>
      </c>
      <c r="P70" s="5" t="s">
        <v>350</v>
      </c>
      <c r="R70" s="1" t="s">
        <v>352</v>
      </c>
      <c r="S70" s="1" t="s">
        <v>45</v>
      </c>
      <c r="T70" s="1" t="s">
        <v>102</v>
      </c>
      <c r="V70" s="1" t="s">
        <v>80</v>
      </c>
      <c r="W70" s="1" t="s">
        <v>81</v>
      </c>
      <c r="X70" s="1" t="s">
        <v>59</v>
      </c>
      <c r="AB70" s="4">
        <v>3883.09</v>
      </c>
      <c r="AC70" s="4">
        <v>854.28</v>
      </c>
      <c r="AF70" s="1" t="s">
        <v>103</v>
      </c>
      <c r="AG70" s="10">
        <f t="shared" si="8"/>
        <v>-5</v>
      </c>
      <c r="AH70">
        <f t="shared" si="9"/>
        <v>-19415.45</v>
      </c>
    </row>
    <row r="71" spans="1:34" hidden="1" x14ac:dyDescent="0.25">
      <c r="A71" s="1" t="s">
        <v>90</v>
      </c>
      <c r="B71" s="1" t="s">
        <v>90</v>
      </c>
      <c r="C71" s="1" t="s">
        <v>125</v>
      </c>
      <c r="D71" s="3">
        <v>20024</v>
      </c>
      <c r="E71" s="1" t="s">
        <v>35</v>
      </c>
      <c r="F71" s="1" t="s">
        <v>125</v>
      </c>
      <c r="G71" s="4">
        <v>97.5</v>
      </c>
      <c r="H71" s="1" t="s">
        <v>128</v>
      </c>
      <c r="J71" s="1" t="s">
        <v>129</v>
      </c>
      <c r="M71" s="1" t="s">
        <v>42</v>
      </c>
      <c r="N71" s="1" t="s">
        <v>90</v>
      </c>
      <c r="O71" s="3">
        <v>49</v>
      </c>
      <c r="P71" s="1" t="s">
        <v>90</v>
      </c>
      <c r="R71" s="1" t="s">
        <v>353</v>
      </c>
      <c r="S71" s="1" t="s">
        <v>45</v>
      </c>
      <c r="X71" s="1" t="s">
        <v>142</v>
      </c>
      <c r="AB71" s="4">
        <v>0</v>
      </c>
      <c r="AC71" s="4">
        <v>0</v>
      </c>
    </row>
    <row r="72" spans="1:34" hidden="1" x14ac:dyDescent="0.25">
      <c r="A72" s="1" t="s">
        <v>90</v>
      </c>
      <c r="B72" s="1" t="s">
        <v>90</v>
      </c>
      <c r="C72" s="1" t="s">
        <v>125</v>
      </c>
      <c r="D72" s="3">
        <v>20025</v>
      </c>
      <c r="E72" s="1" t="s">
        <v>35</v>
      </c>
      <c r="F72" s="1" t="s">
        <v>125</v>
      </c>
      <c r="G72" s="4">
        <v>44.31</v>
      </c>
      <c r="H72" s="1" t="s">
        <v>131</v>
      </c>
      <c r="J72" s="1" t="s">
        <v>129</v>
      </c>
      <c r="M72" s="1" t="s">
        <v>42</v>
      </c>
      <c r="N72" s="1" t="s">
        <v>90</v>
      </c>
      <c r="O72" s="3">
        <v>50</v>
      </c>
      <c r="P72" s="1" t="s">
        <v>90</v>
      </c>
      <c r="R72" s="1" t="s">
        <v>354</v>
      </c>
      <c r="S72" s="1" t="s">
        <v>45</v>
      </c>
      <c r="X72" s="1" t="s">
        <v>142</v>
      </c>
      <c r="AB72" s="4">
        <v>0</v>
      </c>
      <c r="AC72" s="4">
        <v>0</v>
      </c>
    </row>
    <row r="73" spans="1:34" hidden="1" x14ac:dyDescent="0.25">
      <c r="A73" s="1" t="s">
        <v>90</v>
      </c>
      <c r="B73" s="1" t="s">
        <v>90</v>
      </c>
      <c r="C73" s="1" t="s">
        <v>125</v>
      </c>
      <c r="D73" s="3">
        <v>20026</v>
      </c>
      <c r="E73" s="1" t="s">
        <v>35</v>
      </c>
      <c r="F73" s="1" t="s">
        <v>125</v>
      </c>
      <c r="G73" s="4">
        <v>21.4</v>
      </c>
      <c r="H73" s="1" t="s">
        <v>133</v>
      </c>
      <c r="J73" s="1" t="s">
        <v>134</v>
      </c>
      <c r="M73" s="1" t="s">
        <v>42</v>
      </c>
      <c r="N73" s="1" t="s">
        <v>90</v>
      </c>
      <c r="O73" s="3">
        <v>51</v>
      </c>
      <c r="P73" s="1" t="s">
        <v>90</v>
      </c>
      <c r="R73" s="1" t="s">
        <v>355</v>
      </c>
      <c r="S73" s="1" t="s">
        <v>45</v>
      </c>
      <c r="X73" s="1" t="s">
        <v>142</v>
      </c>
      <c r="AB73" s="4">
        <v>0</v>
      </c>
      <c r="AC73" s="4">
        <v>0</v>
      </c>
    </row>
    <row r="74" spans="1:34" hidden="1" x14ac:dyDescent="0.25">
      <c r="A74" s="1" t="s">
        <v>90</v>
      </c>
      <c r="B74" s="1" t="s">
        <v>90</v>
      </c>
      <c r="C74" s="1" t="s">
        <v>125</v>
      </c>
      <c r="D74" s="3">
        <v>20027</v>
      </c>
      <c r="E74" s="1" t="s">
        <v>35</v>
      </c>
      <c r="F74" s="1" t="s">
        <v>125</v>
      </c>
      <c r="G74" s="4">
        <v>6</v>
      </c>
      <c r="H74" s="1" t="s">
        <v>136</v>
      </c>
      <c r="J74" s="1" t="s">
        <v>137</v>
      </c>
      <c r="M74" s="1" t="s">
        <v>42</v>
      </c>
      <c r="N74" s="1" t="s">
        <v>90</v>
      </c>
      <c r="O74" s="3">
        <v>52</v>
      </c>
      <c r="P74" s="1" t="s">
        <v>90</v>
      </c>
      <c r="R74" s="1" t="s">
        <v>355</v>
      </c>
      <c r="S74" s="1" t="s">
        <v>45</v>
      </c>
      <c r="X74" s="1" t="s">
        <v>142</v>
      </c>
      <c r="AB74" s="4">
        <v>0</v>
      </c>
      <c r="AC74" s="4">
        <v>0</v>
      </c>
    </row>
    <row r="75" spans="1:34" hidden="1" x14ac:dyDescent="0.25">
      <c r="A75" s="1" t="s">
        <v>90</v>
      </c>
      <c r="B75" s="1" t="s">
        <v>90</v>
      </c>
      <c r="C75" s="1" t="s">
        <v>125</v>
      </c>
      <c r="D75" s="3">
        <v>20028</v>
      </c>
      <c r="E75" s="1" t="s">
        <v>35</v>
      </c>
      <c r="F75" s="1" t="s">
        <v>125</v>
      </c>
      <c r="G75" s="4">
        <v>771.65</v>
      </c>
      <c r="H75" s="1" t="s">
        <v>138</v>
      </c>
      <c r="J75" s="1" t="s">
        <v>137</v>
      </c>
      <c r="K75" s="1" t="s">
        <v>139</v>
      </c>
      <c r="L75" s="1" t="s">
        <v>140</v>
      </c>
      <c r="M75" s="1" t="s">
        <v>42</v>
      </c>
      <c r="N75" s="1" t="s">
        <v>90</v>
      </c>
      <c r="O75" s="3">
        <v>53</v>
      </c>
      <c r="P75" s="1" t="s">
        <v>90</v>
      </c>
      <c r="R75" s="1" t="s">
        <v>356</v>
      </c>
      <c r="S75" s="1" t="s">
        <v>45</v>
      </c>
      <c r="X75" s="1" t="s">
        <v>142</v>
      </c>
      <c r="AB75" s="4">
        <v>0</v>
      </c>
      <c r="AC75" s="4">
        <v>0</v>
      </c>
    </row>
    <row r="76" spans="1:34" x14ac:dyDescent="0.25">
      <c r="A76" s="1" t="s">
        <v>167</v>
      </c>
      <c r="B76" s="1" t="s">
        <v>207</v>
      </c>
      <c r="C76" s="1" t="s">
        <v>358</v>
      </c>
      <c r="D76" s="3">
        <v>5</v>
      </c>
      <c r="E76" s="1" t="s">
        <v>35</v>
      </c>
      <c r="F76" s="1" t="s">
        <v>359</v>
      </c>
      <c r="G76" s="4">
        <v>-900</v>
      </c>
      <c r="H76" s="1" t="s">
        <v>360</v>
      </c>
      <c r="I76" s="1" t="s">
        <v>361</v>
      </c>
      <c r="J76" s="1" t="s">
        <v>362</v>
      </c>
      <c r="M76" s="1" t="s">
        <v>42</v>
      </c>
      <c r="N76" s="5" t="s">
        <v>282</v>
      </c>
      <c r="O76" s="3">
        <v>57</v>
      </c>
      <c r="P76" s="5" t="s">
        <v>357</v>
      </c>
      <c r="R76" s="1" t="s">
        <v>363</v>
      </c>
      <c r="S76" s="1" t="s">
        <v>45</v>
      </c>
      <c r="T76" s="1" t="s">
        <v>364</v>
      </c>
      <c r="V76" s="1" t="s">
        <v>80</v>
      </c>
      <c r="W76" s="1" t="s">
        <v>81</v>
      </c>
      <c r="X76" s="1" t="s">
        <v>208</v>
      </c>
      <c r="AB76" s="4">
        <v>900</v>
      </c>
      <c r="AC76" s="4">
        <v>0</v>
      </c>
      <c r="AF76" s="1" t="s">
        <v>312</v>
      </c>
      <c r="AG76" s="10">
        <f t="shared" ref="AG76:AG97" si="10">+N76-P76</f>
        <v>-11</v>
      </c>
      <c r="AH76">
        <f t="shared" ref="AH76:AH97" si="11">PRODUCT(G76,AG76)</f>
        <v>9900</v>
      </c>
    </row>
    <row r="77" spans="1:34" x14ac:dyDescent="0.25">
      <c r="A77" s="1" t="s">
        <v>208</v>
      </c>
      <c r="B77" s="1" t="s">
        <v>207</v>
      </c>
      <c r="C77" s="1" t="s">
        <v>34</v>
      </c>
      <c r="D77" s="3">
        <v>9</v>
      </c>
      <c r="E77" s="1" t="s">
        <v>73</v>
      </c>
      <c r="F77" s="1" t="s">
        <v>366</v>
      </c>
      <c r="G77" s="4">
        <v>4500</v>
      </c>
      <c r="H77" s="1" t="s">
        <v>367</v>
      </c>
      <c r="I77" s="1" t="s">
        <v>368</v>
      </c>
      <c r="J77" s="1" t="s">
        <v>174</v>
      </c>
      <c r="M77" s="1" t="s">
        <v>42</v>
      </c>
      <c r="N77" s="5" t="s">
        <v>282</v>
      </c>
      <c r="O77" s="3">
        <v>54</v>
      </c>
      <c r="P77" s="5" t="s">
        <v>365</v>
      </c>
      <c r="R77" s="1" t="s">
        <v>369</v>
      </c>
      <c r="S77" s="1" t="s">
        <v>45</v>
      </c>
      <c r="T77" s="1" t="s">
        <v>370</v>
      </c>
      <c r="V77" s="1" t="s">
        <v>149</v>
      </c>
      <c r="W77" s="1" t="s">
        <v>150</v>
      </c>
      <c r="X77" s="1" t="s">
        <v>208</v>
      </c>
      <c r="AB77" s="4">
        <v>4500</v>
      </c>
      <c r="AC77" s="4">
        <v>990</v>
      </c>
      <c r="AF77" s="1" t="s">
        <v>371</v>
      </c>
      <c r="AG77" s="10">
        <f t="shared" si="10"/>
        <v>-8</v>
      </c>
      <c r="AH77">
        <f t="shared" si="11"/>
        <v>-36000</v>
      </c>
    </row>
    <row r="78" spans="1:34" x14ac:dyDescent="0.25">
      <c r="A78" s="1" t="s">
        <v>167</v>
      </c>
      <c r="B78" s="1" t="s">
        <v>207</v>
      </c>
      <c r="C78" s="1" t="s">
        <v>34</v>
      </c>
      <c r="D78" s="3">
        <v>10</v>
      </c>
      <c r="E78" s="1" t="s">
        <v>73</v>
      </c>
      <c r="F78" s="1" t="s">
        <v>373</v>
      </c>
      <c r="G78" s="4">
        <v>1505.25</v>
      </c>
      <c r="H78" s="1" t="s">
        <v>374</v>
      </c>
      <c r="I78" s="1" t="s">
        <v>375</v>
      </c>
      <c r="J78" s="1" t="s">
        <v>376</v>
      </c>
      <c r="K78" s="1" t="s">
        <v>40</v>
      </c>
      <c r="L78" s="1" t="s">
        <v>377</v>
      </c>
      <c r="M78" s="1" t="s">
        <v>42</v>
      </c>
      <c r="N78" s="5" t="s">
        <v>282</v>
      </c>
      <c r="O78" s="3">
        <v>56</v>
      </c>
      <c r="P78" s="5" t="s">
        <v>372</v>
      </c>
      <c r="R78" s="1" t="s">
        <v>378</v>
      </c>
      <c r="S78" s="1" t="s">
        <v>45</v>
      </c>
      <c r="T78" s="1" t="s">
        <v>379</v>
      </c>
      <c r="V78" s="1" t="s">
        <v>80</v>
      </c>
      <c r="W78" s="1" t="s">
        <v>81</v>
      </c>
      <c r="X78" s="1" t="s">
        <v>70</v>
      </c>
      <c r="AB78" s="4">
        <v>1505.25</v>
      </c>
      <c r="AC78" s="4">
        <v>66.06</v>
      </c>
      <c r="AF78" s="1" t="s">
        <v>178</v>
      </c>
      <c r="AG78" s="10">
        <f t="shared" si="10"/>
        <v>-7</v>
      </c>
      <c r="AH78">
        <f t="shared" si="11"/>
        <v>-10536.75</v>
      </c>
    </row>
    <row r="79" spans="1:34" x14ac:dyDescent="0.25">
      <c r="A79" s="1" t="s">
        <v>167</v>
      </c>
      <c r="B79" s="1" t="s">
        <v>207</v>
      </c>
      <c r="C79" s="1" t="s">
        <v>34</v>
      </c>
      <c r="D79" s="3">
        <v>11</v>
      </c>
      <c r="E79" s="1" t="s">
        <v>73</v>
      </c>
      <c r="F79" s="1" t="s">
        <v>380</v>
      </c>
      <c r="G79" s="4">
        <v>900</v>
      </c>
      <c r="H79" s="1" t="s">
        <v>360</v>
      </c>
      <c r="I79" s="1" t="s">
        <v>361</v>
      </c>
      <c r="J79" s="1" t="s">
        <v>362</v>
      </c>
      <c r="M79" s="1" t="s">
        <v>42</v>
      </c>
      <c r="N79" s="5" t="s">
        <v>282</v>
      </c>
      <c r="O79" s="3">
        <v>57</v>
      </c>
      <c r="P79" s="5" t="s">
        <v>365</v>
      </c>
      <c r="R79" s="1" t="s">
        <v>381</v>
      </c>
      <c r="S79" s="1" t="s">
        <v>45</v>
      </c>
      <c r="T79" s="1" t="s">
        <v>364</v>
      </c>
      <c r="V79" s="1" t="s">
        <v>80</v>
      </c>
      <c r="W79" s="1" t="s">
        <v>81</v>
      </c>
      <c r="X79" s="1" t="s">
        <v>208</v>
      </c>
      <c r="AB79" s="4">
        <v>900</v>
      </c>
      <c r="AC79" s="4">
        <v>198</v>
      </c>
      <c r="AF79" s="1" t="s">
        <v>382</v>
      </c>
      <c r="AG79" s="10">
        <f t="shared" si="10"/>
        <v>-8</v>
      </c>
      <c r="AH79">
        <f t="shared" si="11"/>
        <v>-7200</v>
      </c>
    </row>
    <row r="80" spans="1:34" x14ac:dyDescent="0.25">
      <c r="A80" s="1" t="s">
        <v>105</v>
      </c>
      <c r="B80" s="1" t="s">
        <v>117</v>
      </c>
      <c r="C80" s="1" t="s">
        <v>34</v>
      </c>
      <c r="D80" s="3">
        <v>123</v>
      </c>
      <c r="E80" s="1" t="s">
        <v>35</v>
      </c>
      <c r="F80" s="1" t="s">
        <v>383</v>
      </c>
      <c r="G80" s="4">
        <v>900</v>
      </c>
      <c r="H80" s="1" t="s">
        <v>360</v>
      </c>
      <c r="I80" s="1" t="s">
        <v>361</v>
      </c>
      <c r="J80" s="1" t="s">
        <v>362</v>
      </c>
      <c r="M80" s="1" t="s">
        <v>42</v>
      </c>
      <c r="N80" s="5" t="s">
        <v>282</v>
      </c>
      <c r="O80" s="3">
        <v>57</v>
      </c>
      <c r="P80" s="5" t="s">
        <v>357</v>
      </c>
      <c r="R80" s="1" t="s">
        <v>384</v>
      </c>
      <c r="S80" s="1" t="s">
        <v>45</v>
      </c>
      <c r="T80" s="1" t="s">
        <v>364</v>
      </c>
      <c r="V80" s="1" t="s">
        <v>80</v>
      </c>
      <c r="W80" s="1" t="s">
        <v>81</v>
      </c>
      <c r="X80" s="1" t="s">
        <v>127</v>
      </c>
      <c r="AB80" s="4">
        <v>900</v>
      </c>
      <c r="AC80" s="4">
        <v>0</v>
      </c>
      <c r="AF80" s="1" t="s">
        <v>312</v>
      </c>
      <c r="AG80" s="10">
        <f t="shared" si="10"/>
        <v>-11</v>
      </c>
      <c r="AH80">
        <f t="shared" si="11"/>
        <v>-9900</v>
      </c>
    </row>
    <row r="81" spans="1:34" x14ac:dyDescent="0.25">
      <c r="A81" s="1" t="s">
        <v>151</v>
      </c>
      <c r="B81" s="1" t="s">
        <v>106</v>
      </c>
      <c r="C81" s="1" t="s">
        <v>34</v>
      </c>
      <c r="D81" s="3">
        <v>603</v>
      </c>
      <c r="E81" s="1" t="s">
        <v>73</v>
      </c>
      <c r="F81" s="1" t="s">
        <v>385</v>
      </c>
      <c r="G81" s="4">
        <v>120</v>
      </c>
      <c r="H81" s="1" t="s">
        <v>386</v>
      </c>
      <c r="I81" s="1" t="s">
        <v>387</v>
      </c>
      <c r="J81" s="1" t="s">
        <v>388</v>
      </c>
      <c r="K81" s="1" t="s">
        <v>40</v>
      </c>
      <c r="L81" s="1" t="s">
        <v>389</v>
      </c>
      <c r="M81" s="1" t="s">
        <v>42</v>
      </c>
      <c r="N81" s="5" t="s">
        <v>282</v>
      </c>
      <c r="O81" s="3">
        <v>55</v>
      </c>
      <c r="P81" s="5" t="s">
        <v>104</v>
      </c>
      <c r="R81" s="1" t="s">
        <v>390</v>
      </c>
      <c r="S81" s="1" t="s">
        <v>45</v>
      </c>
      <c r="T81" s="1" t="s">
        <v>391</v>
      </c>
      <c r="V81" s="1" t="s">
        <v>80</v>
      </c>
      <c r="W81" s="1" t="s">
        <v>81</v>
      </c>
      <c r="X81" s="1" t="s">
        <v>59</v>
      </c>
      <c r="AB81" s="4">
        <v>120</v>
      </c>
      <c r="AC81" s="4">
        <v>26.4</v>
      </c>
      <c r="AF81" s="1" t="s">
        <v>265</v>
      </c>
      <c r="AG81" s="10">
        <f t="shared" si="10"/>
        <v>2</v>
      </c>
      <c r="AH81">
        <f t="shared" si="11"/>
        <v>240</v>
      </c>
    </row>
    <row r="82" spans="1:34" x14ac:dyDescent="0.25">
      <c r="A82" s="1" t="s">
        <v>127</v>
      </c>
      <c r="B82" s="1" t="s">
        <v>106</v>
      </c>
      <c r="C82" s="1" t="s">
        <v>34</v>
      </c>
      <c r="D82" s="3">
        <v>620</v>
      </c>
      <c r="E82" s="1" t="s">
        <v>73</v>
      </c>
      <c r="F82" s="1" t="s">
        <v>393</v>
      </c>
      <c r="G82" s="4">
        <v>416</v>
      </c>
      <c r="H82" s="1" t="s">
        <v>394</v>
      </c>
      <c r="I82" s="1" t="s">
        <v>395</v>
      </c>
      <c r="J82" s="1" t="s">
        <v>396</v>
      </c>
      <c r="K82" s="1" t="s">
        <v>397</v>
      </c>
      <c r="L82" s="1" t="s">
        <v>398</v>
      </c>
      <c r="M82" s="1" t="s">
        <v>42</v>
      </c>
      <c r="N82" s="5" t="s">
        <v>282</v>
      </c>
      <c r="O82" s="3">
        <v>58</v>
      </c>
      <c r="P82" s="5" t="s">
        <v>392</v>
      </c>
      <c r="R82" s="1" t="s">
        <v>860</v>
      </c>
      <c r="S82" s="1" t="s">
        <v>45</v>
      </c>
      <c r="T82" s="1" t="s">
        <v>399</v>
      </c>
      <c r="V82" s="1" t="s">
        <v>47</v>
      </c>
      <c r="W82" s="1" t="s">
        <v>48</v>
      </c>
      <c r="X82" s="1" t="s">
        <v>116</v>
      </c>
      <c r="AB82" s="4">
        <v>416</v>
      </c>
      <c r="AC82" s="4">
        <v>91.52</v>
      </c>
      <c r="AF82" s="1" t="s">
        <v>400</v>
      </c>
      <c r="AG82" s="10">
        <f t="shared" si="10"/>
        <v>18</v>
      </c>
      <c r="AH82">
        <f t="shared" si="11"/>
        <v>7488</v>
      </c>
    </row>
    <row r="83" spans="1:34" x14ac:dyDescent="0.25">
      <c r="A83" s="1" t="s">
        <v>105</v>
      </c>
      <c r="B83" s="1" t="s">
        <v>117</v>
      </c>
      <c r="C83" s="1" t="s">
        <v>34</v>
      </c>
      <c r="D83" s="3">
        <v>630</v>
      </c>
      <c r="E83" s="1" t="s">
        <v>73</v>
      </c>
      <c r="F83" s="1" t="s">
        <v>401</v>
      </c>
      <c r="G83" s="4">
        <v>120</v>
      </c>
      <c r="H83" s="1" t="s">
        <v>360</v>
      </c>
      <c r="I83" s="1" t="s">
        <v>361</v>
      </c>
      <c r="J83" s="1" t="s">
        <v>362</v>
      </c>
      <c r="M83" s="1" t="s">
        <v>42</v>
      </c>
      <c r="N83" s="5" t="s">
        <v>282</v>
      </c>
      <c r="O83" s="3">
        <v>57</v>
      </c>
      <c r="P83" s="5" t="s">
        <v>207</v>
      </c>
      <c r="R83" s="1" t="s">
        <v>402</v>
      </c>
      <c r="S83" s="1" t="s">
        <v>45</v>
      </c>
      <c r="T83" s="1" t="s">
        <v>364</v>
      </c>
      <c r="V83" s="1" t="s">
        <v>80</v>
      </c>
      <c r="W83" s="1" t="s">
        <v>81</v>
      </c>
      <c r="X83" s="1" t="s">
        <v>127</v>
      </c>
      <c r="AB83" s="4">
        <v>120</v>
      </c>
      <c r="AC83" s="4">
        <v>26.4</v>
      </c>
      <c r="AF83" s="1" t="s">
        <v>382</v>
      </c>
      <c r="AG83" s="10">
        <f t="shared" si="10"/>
        <v>20</v>
      </c>
      <c r="AH83">
        <f t="shared" si="11"/>
        <v>2400</v>
      </c>
    </row>
    <row r="84" spans="1:34" x14ac:dyDescent="0.25">
      <c r="A84" s="1" t="s">
        <v>63</v>
      </c>
      <c r="B84" s="1" t="s">
        <v>117</v>
      </c>
      <c r="C84" s="1" t="s">
        <v>34</v>
      </c>
      <c r="D84" s="3">
        <v>631</v>
      </c>
      <c r="E84" s="1" t="s">
        <v>73</v>
      </c>
      <c r="F84" s="1" t="s">
        <v>404</v>
      </c>
      <c r="G84" s="4">
        <v>988.67</v>
      </c>
      <c r="H84" s="1" t="s">
        <v>394</v>
      </c>
      <c r="I84" s="1" t="s">
        <v>395</v>
      </c>
      <c r="J84" s="1" t="s">
        <v>396</v>
      </c>
      <c r="K84" s="1" t="s">
        <v>397</v>
      </c>
      <c r="L84" s="1" t="s">
        <v>398</v>
      </c>
      <c r="M84" s="1" t="s">
        <v>42</v>
      </c>
      <c r="N84" s="5" t="s">
        <v>282</v>
      </c>
      <c r="O84" s="3">
        <v>58</v>
      </c>
      <c r="P84" s="5" t="s">
        <v>403</v>
      </c>
      <c r="R84" s="1" t="s">
        <v>405</v>
      </c>
      <c r="S84" s="1" t="s">
        <v>45</v>
      </c>
      <c r="T84" s="1" t="s">
        <v>399</v>
      </c>
      <c r="V84" s="1" t="s">
        <v>47</v>
      </c>
      <c r="W84" s="1" t="s">
        <v>48</v>
      </c>
      <c r="X84" s="1" t="s">
        <v>123</v>
      </c>
      <c r="AB84" s="4">
        <v>988.67</v>
      </c>
      <c r="AC84" s="4">
        <v>217.51</v>
      </c>
      <c r="AF84" s="1" t="s">
        <v>406</v>
      </c>
      <c r="AG84" s="10">
        <f t="shared" si="10"/>
        <v>12</v>
      </c>
      <c r="AH84">
        <f t="shared" si="11"/>
        <v>11864.039999999999</v>
      </c>
    </row>
    <row r="85" spans="1:34" x14ac:dyDescent="0.25">
      <c r="A85" s="1" t="s">
        <v>105</v>
      </c>
      <c r="B85" s="1" t="s">
        <v>106</v>
      </c>
      <c r="C85" s="1" t="s">
        <v>34</v>
      </c>
      <c r="D85" s="3">
        <v>613</v>
      </c>
      <c r="E85" s="1" t="s">
        <v>73</v>
      </c>
      <c r="F85" s="1" t="s">
        <v>408</v>
      </c>
      <c r="G85" s="4">
        <v>11613.56</v>
      </c>
      <c r="H85" s="1" t="s">
        <v>227</v>
      </c>
      <c r="I85" s="1" t="s">
        <v>228</v>
      </c>
      <c r="J85" s="1" t="s">
        <v>197</v>
      </c>
      <c r="K85" s="1" t="s">
        <v>40</v>
      </c>
      <c r="L85" s="1" t="s">
        <v>229</v>
      </c>
      <c r="M85" s="1" t="s">
        <v>42</v>
      </c>
      <c r="N85" s="5" t="s">
        <v>409</v>
      </c>
      <c r="O85" s="3">
        <v>59</v>
      </c>
      <c r="P85" s="5" t="s">
        <v>407</v>
      </c>
      <c r="R85" s="1" t="s">
        <v>410</v>
      </c>
      <c r="S85" s="1" t="s">
        <v>45</v>
      </c>
      <c r="T85" s="1" t="s">
        <v>231</v>
      </c>
      <c r="V85" s="1" t="s">
        <v>80</v>
      </c>
      <c r="W85" s="1" t="s">
        <v>81</v>
      </c>
      <c r="X85" s="1" t="s">
        <v>294</v>
      </c>
      <c r="AB85" s="4">
        <v>11613.56</v>
      </c>
      <c r="AC85" s="4">
        <v>61.58</v>
      </c>
      <c r="AF85" s="1" t="s">
        <v>233</v>
      </c>
      <c r="AG85" s="10">
        <f t="shared" si="10"/>
        <v>-9</v>
      </c>
      <c r="AH85">
        <f t="shared" si="11"/>
        <v>-104522.04</v>
      </c>
    </row>
    <row r="86" spans="1:34" x14ac:dyDescent="0.25">
      <c r="A86" s="1" t="s">
        <v>105</v>
      </c>
      <c r="B86" s="1" t="s">
        <v>106</v>
      </c>
      <c r="C86" s="1" t="s">
        <v>34</v>
      </c>
      <c r="D86" s="3">
        <v>614</v>
      </c>
      <c r="E86" s="1" t="s">
        <v>73</v>
      </c>
      <c r="F86" s="1" t="s">
        <v>411</v>
      </c>
      <c r="G86" s="4">
        <v>37060.300000000003</v>
      </c>
      <c r="H86" s="1" t="s">
        <v>227</v>
      </c>
      <c r="I86" s="1" t="s">
        <v>228</v>
      </c>
      <c r="J86" s="1" t="s">
        <v>197</v>
      </c>
      <c r="K86" s="1" t="s">
        <v>40</v>
      </c>
      <c r="L86" s="1" t="s">
        <v>229</v>
      </c>
      <c r="M86" s="1" t="s">
        <v>42</v>
      </c>
      <c r="N86" s="5" t="s">
        <v>409</v>
      </c>
      <c r="O86" s="3">
        <v>59</v>
      </c>
      <c r="P86" s="5" t="s">
        <v>407</v>
      </c>
      <c r="R86" s="1" t="s">
        <v>412</v>
      </c>
      <c r="S86" s="1" t="s">
        <v>45</v>
      </c>
      <c r="T86" s="1" t="s">
        <v>231</v>
      </c>
      <c r="V86" s="1" t="s">
        <v>80</v>
      </c>
      <c r="W86" s="1" t="s">
        <v>81</v>
      </c>
      <c r="X86" s="1" t="s">
        <v>294</v>
      </c>
      <c r="AB86" s="4">
        <v>37060.300000000003</v>
      </c>
      <c r="AC86" s="4">
        <v>222.22</v>
      </c>
      <c r="AF86" s="1" t="s">
        <v>233</v>
      </c>
      <c r="AG86" s="10">
        <f t="shared" si="10"/>
        <v>-9</v>
      </c>
      <c r="AH86">
        <f t="shared" si="11"/>
        <v>-333542.7</v>
      </c>
    </row>
    <row r="87" spans="1:34" x14ac:dyDescent="0.25">
      <c r="A87" s="1" t="s">
        <v>105</v>
      </c>
      <c r="B87" s="1" t="s">
        <v>106</v>
      </c>
      <c r="C87" s="1" t="s">
        <v>34</v>
      </c>
      <c r="D87" s="3">
        <v>615</v>
      </c>
      <c r="E87" s="1" t="s">
        <v>73</v>
      </c>
      <c r="F87" s="1" t="s">
        <v>413</v>
      </c>
      <c r="G87" s="4">
        <v>6291.44</v>
      </c>
      <c r="H87" s="1" t="s">
        <v>227</v>
      </c>
      <c r="I87" s="1" t="s">
        <v>228</v>
      </c>
      <c r="J87" s="1" t="s">
        <v>197</v>
      </c>
      <c r="K87" s="1" t="s">
        <v>40</v>
      </c>
      <c r="L87" s="1" t="s">
        <v>229</v>
      </c>
      <c r="M87" s="1" t="s">
        <v>42</v>
      </c>
      <c r="N87" s="5" t="s">
        <v>409</v>
      </c>
      <c r="O87" s="3">
        <v>59</v>
      </c>
      <c r="P87" s="5" t="s">
        <v>357</v>
      </c>
      <c r="R87" s="1" t="s">
        <v>414</v>
      </c>
      <c r="S87" s="1" t="s">
        <v>45</v>
      </c>
      <c r="T87" s="1" t="s">
        <v>231</v>
      </c>
      <c r="V87" s="1" t="s">
        <v>149</v>
      </c>
      <c r="W87" s="1" t="s">
        <v>150</v>
      </c>
      <c r="X87" s="1" t="s">
        <v>127</v>
      </c>
      <c r="AB87" s="4">
        <v>6291.44</v>
      </c>
      <c r="AC87" s="4">
        <v>39.340000000000003</v>
      </c>
      <c r="AF87" s="1" t="s">
        <v>233</v>
      </c>
      <c r="AG87" s="10">
        <f t="shared" si="10"/>
        <v>-10</v>
      </c>
      <c r="AH87">
        <f t="shared" si="11"/>
        <v>-62914.399999999994</v>
      </c>
    </row>
    <row r="88" spans="1:34" x14ac:dyDescent="0.25">
      <c r="A88" s="1" t="s">
        <v>105</v>
      </c>
      <c r="B88" s="1" t="s">
        <v>106</v>
      </c>
      <c r="C88" s="1" t="s">
        <v>34</v>
      </c>
      <c r="D88" s="3">
        <v>616</v>
      </c>
      <c r="E88" s="1" t="s">
        <v>73</v>
      </c>
      <c r="F88" s="1" t="s">
        <v>415</v>
      </c>
      <c r="G88" s="4">
        <v>3341.18</v>
      </c>
      <c r="H88" s="1" t="s">
        <v>227</v>
      </c>
      <c r="I88" s="1" t="s">
        <v>228</v>
      </c>
      <c r="J88" s="1" t="s">
        <v>197</v>
      </c>
      <c r="K88" s="1" t="s">
        <v>40</v>
      </c>
      <c r="L88" s="1" t="s">
        <v>229</v>
      </c>
      <c r="M88" s="1" t="s">
        <v>42</v>
      </c>
      <c r="N88" s="5" t="s">
        <v>409</v>
      </c>
      <c r="O88" s="3">
        <v>59</v>
      </c>
      <c r="P88" s="5" t="s">
        <v>357</v>
      </c>
      <c r="R88" s="1" t="s">
        <v>416</v>
      </c>
      <c r="S88" s="1" t="s">
        <v>45</v>
      </c>
      <c r="T88" s="1" t="s">
        <v>231</v>
      </c>
      <c r="V88" s="1" t="s">
        <v>80</v>
      </c>
      <c r="W88" s="1" t="s">
        <v>81</v>
      </c>
      <c r="X88" s="1" t="s">
        <v>127</v>
      </c>
      <c r="AB88" s="4">
        <v>3341.18</v>
      </c>
      <c r="AC88" s="4">
        <v>19.47</v>
      </c>
      <c r="AF88" s="1" t="s">
        <v>233</v>
      </c>
      <c r="AG88" s="10">
        <f t="shared" si="10"/>
        <v>-10</v>
      </c>
      <c r="AH88">
        <f t="shared" si="11"/>
        <v>-33411.799999999996</v>
      </c>
    </row>
    <row r="89" spans="1:34" x14ac:dyDescent="0.25">
      <c r="A89" s="1" t="s">
        <v>105</v>
      </c>
      <c r="B89" s="1" t="s">
        <v>106</v>
      </c>
      <c r="C89" s="1" t="s">
        <v>34</v>
      </c>
      <c r="D89" s="3">
        <v>617</v>
      </c>
      <c r="E89" s="1" t="s">
        <v>73</v>
      </c>
      <c r="F89" s="1" t="s">
        <v>417</v>
      </c>
      <c r="G89" s="4">
        <v>1197.6300000000001</v>
      </c>
      <c r="H89" s="1" t="s">
        <v>227</v>
      </c>
      <c r="I89" s="1" t="s">
        <v>228</v>
      </c>
      <c r="J89" s="1" t="s">
        <v>197</v>
      </c>
      <c r="K89" s="1" t="s">
        <v>40</v>
      </c>
      <c r="L89" s="1" t="s">
        <v>229</v>
      </c>
      <c r="M89" s="1" t="s">
        <v>42</v>
      </c>
      <c r="N89" s="5" t="s">
        <v>409</v>
      </c>
      <c r="O89" s="3">
        <v>59</v>
      </c>
      <c r="P89" s="5" t="s">
        <v>357</v>
      </c>
      <c r="R89" s="1" t="s">
        <v>418</v>
      </c>
      <c r="S89" s="1" t="s">
        <v>45</v>
      </c>
      <c r="T89" s="1" t="s">
        <v>231</v>
      </c>
      <c r="V89" s="1" t="s">
        <v>47</v>
      </c>
      <c r="W89" s="1" t="s">
        <v>48</v>
      </c>
      <c r="X89" s="1" t="s">
        <v>127</v>
      </c>
      <c r="AB89" s="4">
        <v>1197.6300000000001</v>
      </c>
      <c r="AC89" s="4">
        <v>8.18</v>
      </c>
      <c r="AF89" s="1" t="s">
        <v>233</v>
      </c>
      <c r="AG89" s="10">
        <f t="shared" si="10"/>
        <v>-10</v>
      </c>
      <c r="AH89">
        <f t="shared" si="11"/>
        <v>-11976.300000000001</v>
      </c>
    </row>
    <row r="90" spans="1:34" x14ac:dyDescent="0.25">
      <c r="A90" s="1" t="s">
        <v>105</v>
      </c>
      <c r="B90" s="1" t="s">
        <v>106</v>
      </c>
      <c r="C90" s="1" t="s">
        <v>34</v>
      </c>
      <c r="D90" s="3">
        <v>618</v>
      </c>
      <c r="E90" s="1" t="s">
        <v>73</v>
      </c>
      <c r="F90" s="1" t="s">
        <v>419</v>
      </c>
      <c r="G90" s="4">
        <v>5222.95</v>
      </c>
      <c r="H90" s="1" t="s">
        <v>227</v>
      </c>
      <c r="I90" s="1" t="s">
        <v>228</v>
      </c>
      <c r="J90" s="1" t="s">
        <v>197</v>
      </c>
      <c r="K90" s="1" t="s">
        <v>40</v>
      </c>
      <c r="L90" s="1" t="s">
        <v>229</v>
      </c>
      <c r="M90" s="1" t="s">
        <v>42</v>
      </c>
      <c r="N90" s="5" t="s">
        <v>409</v>
      </c>
      <c r="O90" s="3">
        <v>59</v>
      </c>
      <c r="P90" s="5" t="s">
        <v>357</v>
      </c>
      <c r="R90" s="1" t="s">
        <v>420</v>
      </c>
      <c r="S90" s="1" t="s">
        <v>45</v>
      </c>
      <c r="T90" s="1" t="s">
        <v>231</v>
      </c>
      <c r="V90" s="1" t="s">
        <v>47</v>
      </c>
      <c r="W90" s="1" t="s">
        <v>48</v>
      </c>
      <c r="X90" s="1" t="s">
        <v>127</v>
      </c>
      <c r="AB90" s="4">
        <v>5222.95</v>
      </c>
      <c r="AC90" s="4">
        <v>33.17</v>
      </c>
      <c r="AF90" s="1" t="s">
        <v>233</v>
      </c>
      <c r="AG90" s="10">
        <f t="shared" si="10"/>
        <v>-10</v>
      </c>
      <c r="AH90">
        <f t="shared" si="11"/>
        <v>-52229.5</v>
      </c>
    </row>
    <row r="91" spans="1:34" x14ac:dyDescent="0.25">
      <c r="A91" s="1" t="s">
        <v>105</v>
      </c>
      <c r="B91" s="1" t="s">
        <v>106</v>
      </c>
      <c r="C91" s="1" t="s">
        <v>34</v>
      </c>
      <c r="D91" s="3">
        <v>619</v>
      </c>
      <c r="E91" s="1" t="s">
        <v>73</v>
      </c>
      <c r="F91" s="1" t="s">
        <v>421</v>
      </c>
      <c r="G91" s="4">
        <v>1344.13</v>
      </c>
      <c r="H91" s="1" t="s">
        <v>227</v>
      </c>
      <c r="I91" s="1" t="s">
        <v>228</v>
      </c>
      <c r="J91" s="1" t="s">
        <v>197</v>
      </c>
      <c r="K91" s="1" t="s">
        <v>40</v>
      </c>
      <c r="L91" s="1" t="s">
        <v>229</v>
      </c>
      <c r="M91" s="1" t="s">
        <v>42</v>
      </c>
      <c r="N91" s="5" t="s">
        <v>409</v>
      </c>
      <c r="O91" s="3">
        <v>59</v>
      </c>
      <c r="P91" s="5" t="s">
        <v>357</v>
      </c>
      <c r="R91" s="1" t="s">
        <v>422</v>
      </c>
      <c r="S91" s="1" t="s">
        <v>45</v>
      </c>
      <c r="T91" s="1" t="s">
        <v>231</v>
      </c>
      <c r="V91" s="1" t="s">
        <v>149</v>
      </c>
      <c r="W91" s="1" t="s">
        <v>150</v>
      </c>
      <c r="X91" s="1" t="s">
        <v>127</v>
      </c>
      <c r="AB91" s="4">
        <v>1344.13</v>
      </c>
      <c r="AC91" s="4">
        <v>8.5399999999999991</v>
      </c>
      <c r="AF91" s="1" t="s">
        <v>233</v>
      </c>
      <c r="AG91" s="10">
        <f t="shared" si="10"/>
        <v>-10</v>
      </c>
      <c r="AH91">
        <f t="shared" si="11"/>
        <v>-13441.300000000001</v>
      </c>
    </row>
    <row r="92" spans="1:34" x14ac:dyDescent="0.25">
      <c r="A92" s="1" t="s">
        <v>167</v>
      </c>
      <c r="B92" s="1" t="s">
        <v>207</v>
      </c>
      <c r="C92" s="1" t="s">
        <v>34</v>
      </c>
      <c r="D92" s="3">
        <v>6</v>
      </c>
      <c r="E92" s="1" t="s">
        <v>73</v>
      </c>
      <c r="F92" s="1" t="s">
        <v>423</v>
      </c>
      <c r="G92" s="4">
        <v>160</v>
      </c>
      <c r="H92" s="1" t="s">
        <v>321</v>
      </c>
      <c r="I92" s="1" t="s">
        <v>322</v>
      </c>
      <c r="J92" s="1" t="s">
        <v>56</v>
      </c>
      <c r="M92" s="1" t="s">
        <v>42</v>
      </c>
      <c r="N92" s="5" t="s">
        <v>365</v>
      </c>
      <c r="O92" s="3">
        <v>72</v>
      </c>
      <c r="P92" s="5" t="s">
        <v>333</v>
      </c>
      <c r="R92" s="1" t="s">
        <v>424</v>
      </c>
      <c r="S92" s="1" t="s">
        <v>45</v>
      </c>
      <c r="T92" s="1" t="s">
        <v>324</v>
      </c>
      <c r="V92" s="1" t="s">
        <v>80</v>
      </c>
      <c r="W92" s="1" t="s">
        <v>81</v>
      </c>
      <c r="X92" s="1" t="s">
        <v>142</v>
      </c>
      <c r="AB92" s="4">
        <v>160</v>
      </c>
      <c r="AC92" s="4">
        <v>35.200000000000003</v>
      </c>
      <c r="AF92" s="1" t="s">
        <v>326</v>
      </c>
      <c r="AG92" s="10">
        <f t="shared" si="10"/>
        <v>5</v>
      </c>
      <c r="AH92">
        <f t="shared" si="11"/>
        <v>800</v>
      </c>
    </row>
    <row r="93" spans="1:34" x14ac:dyDescent="0.25">
      <c r="A93" s="1" t="s">
        <v>167</v>
      </c>
      <c r="B93" s="1" t="s">
        <v>207</v>
      </c>
      <c r="C93" s="1" t="s">
        <v>34</v>
      </c>
      <c r="D93" s="3">
        <v>7</v>
      </c>
      <c r="E93" s="1" t="s">
        <v>73</v>
      </c>
      <c r="F93" s="1" t="s">
        <v>426</v>
      </c>
      <c r="G93" s="4">
        <v>500</v>
      </c>
      <c r="H93" s="1" t="s">
        <v>275</v>
      </c>
      <c r="I93" s="1" t="s">
        <v>276</v>
      </c>
      <c r="J93" s="1" t="s">
        <v>277</v>
      </c>
      <c r="M93" s="1" t="s">
        <v>42</v>
      </c>
      <c r="N93" s="5" t="s">
        <v>365</v>
      </c>
      <c r="O93" s="3">
        <v>71</v>
      </c>
      <c r="P93" s="5" t="s">
        <v>425</v>
      </c>
      <c r="R93" s="1" t="s">
        <v>427</v>
      </c>
      <c r="S93" s="1" t="s">
        <v>45</v>
      </c>
      <c r="T93" s="1" t="s">
        <v>279</v>
      </c>
      <c r="V93" s="1" t="s">
        <v>80</v>
      </c>
      <c r="W93" s="1" t="s">
        <v>81</v>
      </c>
      <c r="X93" s="1" t="s">
        <v>70</v>
      </c>
      <c r="AB93" s="4">
        <v>500</v>
      </c>
      <c r="AC93" s="4">
        <v>110</v>
      </c>
      <c r="AF93" s="1" t="s">
        <v>281</v>
      </c>
      <c r="AG93" s="10">
        <f t="shared" si="10"/>
        <v>-27</v>
      </c>
      <c r="AH93">
        <f t="shared" si="11"/>
        <v>-13500</v>
      </c>
    </row>
    <row r="94" spans="1:34" x14ac:dyDescent="0.25">
      <c r="A94" s="1" t="s">
        <v>250</v>
      </c>
      <c r="B94" s="1" t="s">
        <v>285</v>
      </c>
      <c r="C94" s="1" t="s">
        <v>34</v>
      </c>
      <c r="D94" s="3">
        <v>41</v>
      </c>
      <c r="E94" s="1" t="s">
        <v>73</v>
      </c>
      <c r="F94" s="1" t="s">
        <v>429</v>
      </c>
      <c r="G94" s="4">
        <v>414.5</v>
      </c>
      <c r="H94" s="1" t="s">
        <v>275</v>
      </c>
      <c r="I94" s="1" t="s">
        <v>276</v>
      </c>
      <c r="J94" s="1" t="s">
        <v>277</v>
      </c>
      <c r="M94" s="1" t="s">
        <v>42</v>
      </c>
      <c r="N94" s="5" t="s">
        <v>365</v>
      </c>
      <c r="O94" s="3">
        <v>71</v>
      </c>
      <c r="P94" s="5" t="s">
        <v>428</v>
      </c>
      <c r="R94" s="1" t="s">
        <v>430</v>
      </c>
      <c r="S94" s="1" t="s">
        <v>45</v>
      </c>
      <c r="T94" s="1" t="s">
        <v>279</v>
      </c>
      <c r="V94" s="1" t="s">
        <v>80</v>
      </c>
      <c r="W94" s="1" t="s">
        <v>81</v>
      </c>
      <c r="X94" s="1" t="s">
        <v>285</v>
      </c>
      <c r="AB94" s="4">
        <v>414.5</v>
      </c>
      <c r="AC94" s="4">
        <v>91.19</v>
      </c>
      <c r="AF94" s="1" t="s">
        <v>281</v>
      </c>
      <c r="AG94" s="10">
        <f t="shared" si="10"/>
        <v>-38</v>
      </c>
      <c r="AH94">
        <f t="shared" si="11"/>
        <v>-15751</v>
      </c>
    </row>
    <row r="95" spans="1:34" x14ac:dyDescent="0.25">
      <c r="A95" s="1" t="s">
        <v>250</v>
      </c>
      <c r="B95" s="1" t="s">
        <v>431</v>
      </c>
      <c r="C95" s="1" t="s">
        <v>358</v>
      </c>
      <c r="D95" s="3">
        <v>42</v>
      </c>
      <c r="E95" s="1" t="s">
        <v>73</v>
      </c>
      <c r="F95" s="1" t="s">
        <v>432</v>
      </c>
      <c r="G95" s="4">
        <v>-380</v>
      </c>
      <c r="H95" s="1" t="s">
        <v>275</v>
      </c>
      <c r="I95" s="1" t="s">
        <v>276</v>
      </c>
      <c r="J95" s="1" t="s">
        <v>277</v>
      </c>
      <c r="M95" s="1" t="s">
        <v>42</v>
      </c>
      <c r="N95" s="5" t="s">
        <v>365</v>
      </c>
      <c r="O95" s="3">
        <v>71</v>
      </c>
      <c r="P95" s="5" t="s">
        <v>428</v>
      </c>
      <c r="R95" s="1" t="s">
        <v>433</v>
      </c>
      <c r="S95" s="1" t="s">
        <v>45</v>
      </c>
      <c r="T95" s="1" t="s">
        <v>279</v>
      </c>
      <c r="V95" s="1" t="s">
        <v>80</v>
      </c>
      <c r="W95" s="1" t="s">
        <v>81</v>
      </c>
      <c r="X95" s="1" t="s">
        <v>431</v>
      </c>
      <c r="AB95" s="4">
        <v>380</v>
      </c>
      <c r="AC95" s="4">
        <v>83.6</v>
      </c>
      <c r="AF95" s="1" t="s">
        <v>281</v>
      </c>
      <c r="AG95" s="10">
        <f t="shared" si="10"/>
        <v>-38</v>
      </c>
      <c r="AH95">
        <f t="shared" si="11"/>
        <v>14440</v>
      </c>
    </row>
    <row r="96" spans="1:34" x14ac:dyDescent="0.25">
      <c r="A96" s="1" t="s">
        <v>285</v>
      </c>
      <c r="B96" s="1" t="s">
        <v>431</v>
      </c>
      <c r="C96" s="1" t="s">
        <v>34</v>
      </c>
      <c r="D96" s="3">
        <v>43</v>
      </c>
      <c r="E96" s="1" t="s">
        <v>73</v>
      </c>
      <c r="F96" s="1" t="s">
        <v>435</v>
      </c>
      <c r="G96" s="4">
        <v>1000</v>
      </c>
      <c r="H96" s="1" t="s">
        <v>321</v>
      </c>
      <c r="I96" s="1" t="s">
        <v>322</v>
      </c>
      <c r="J96" s="1" t="s">
        <v>56</v>
      </c>
      <c r="M96" s="1" t="s">
        <v>42</v>
      </c>
      <c r="N96" s="5" t="s">
        <v>365</v>
      </c>
      <c r="O96" s="3">
        <v>72</v>
      </c>
      <c r="P96" s="5" t="s">
        <v>434</v>
      </c>
      <c r="R96" s="1" t="s">
        <v>436</v>
      </c>
      <c r="S96" s="1" t="s">
        <v>45</v>
      </c>
      <c r="T96" s="1" t="s">
        <v>324</v>
      </c>
      <c r="V96" s="1" t="s">
        <v>80</v>
      </c>
      <c r="W96" s="1" t="s">
        <v>81</v>
      </c>
      <c r="X96" s="1" t="s">
        <v>285</v>
      </c>
      <c r="AB96" s="4">
        <v>1000</v>
      </c>
      <c r="AC96" s="4">
        <v>220</v>
      </c>
      <c r="AF96" s="1" t="s">
        <v>326</v>
      </c>
      <c r="AG96" s="10">
        <f t="shared" si="10"/>
        <v>-18</v>
      </c>
      <c r="AH96">
        <f t="shared" si="11"/>
        <v>-18000</v>
      </c>
    </row>
    <row r="97" spans="1:34" x14ac:dyDescent="0.25">
      <c r="A97" s="1" t="s">
        <v>154</v>
      </c>
      <c r="B97" s="1" t="s">
        <v>117</v>
      </c>
      <c r="C97" s="1" t="s">
        <v>34</v>
      </c>
      <c r="D97" s="3">
        <v>628</v>
      </c>
      <c r="E97" s="1" t="s">
        <v>73</v>
      </c>
      <c r="F97" s="1" t="s">
        <v>438</v>
      </c>
      <c r="G97" s="4">
        <v>239.5</v>
      </c>
      <c r="H97" s="1" t="s">
        <v>275</v>
      </c>
      <c r="I97" s="1" t="s">
        <v>276</v>
      </c>
      <c r="J97" s="1" t="s">
        <v>277</v>
      </c>
      <c r="M97" s="1" t="s">
        <v>42</v>
      </c>
      <c r="N97" s="5" t="s">
        <v>365</v>
      </c>
      <c r="O97" s="3">
        <v>71</v>
      </c>
      <c r="P97" s="5" t="s">
        <v>437</v>
      </c>
      <c r="R97" s="1" t="s">
        <v>439</v>
      </c>
      <c r="S97" s="1" t="s">
        <v>45</v>
      </c>
      <c r="T97" s="1" t="s">
        <v>279</v>
      </c>
      <c r="V97" s="1" t="s">
        <v>80</v>
      </c>
      <c r="W97" s="1" t="s">
        <v>81</v>
      </c>
      <c r="X97" s="1" t="s">
        <v>212</v>
      </c>
      <c r="AB97" s="4">
        <v>239.5</v>
      </c>
      <c r="AC97" s="4">
        <v>52.69</v>
      </c>
      <c r="AF97" s="1" t="s">
        <v>281</v>
      </c>
      <c r="AG97" s="10">
        <f t="shared" si="10"/>
        <v>-10</v>
      </c>
      <c r="AH97">
        <f t="shared" si="11"/>
        <v>-2395</v>
      </c>
    </row>
    <row r="98" spans="1:34" hidden="1" x14ac:dyDescent="0.25">
      <c r="A98" s="1" t="s">
        <v>350</v>
      </c>
      <c r="B98" s="1" t="s">
        <v>350</v>
      </c>
      <c r="C98" s="1" t="s">
        <v>125</v>
      </c>
      <c r="D98" s="3">
        <v>20029</v>
      </c>
      <c r="E98" s="1" t="s">
        <v>35</v>
      </c>
      <c r="F98" s="1" t="s">
        <v>125</v>
      </c>
      <c r="G98" s="4">
        <v>18971.259999999998</v>
      </c>
      <c r="H98" s="1" t="s">
        <v>182</v>
      </c>
      <c r="J98" s="1" t="s">
        <v>56</v>
      </c>
      <c r="M98" s="1" t="s">
        <v>183</v>
      </c>
      <c r="N98" s="1" t="s">
        <v>357</v>
      </c>
      <c r="O98" s="3">
        <v>60</v>
      </c>
      <c r="P98" s="1" t="s">
        <v>350</v>
      </c>
      <c r="R98" s="1" t="s">
        <v>440</v>
      </c>
      <c r="S98" s="1" t="s">
        <v>45</v>
      </c>
      <c r="X98" s="1" t="s">
        <v>441</v>
      </c>
      <c r="AB98" s="4">
        <v>0</v>
      </c>
      <c r="AC98" s="4">
        <v>0</v>
      </c>
    </row>
    <row r="99" spans="1:34" hidden="1" x14ac:dyDescent="0.25">
      <c r="A99" s="1" t="s">
        <v>350</v>
      </c>
      <c r="B99" s="1" t="s">
        <v>350</v>
      </c>
      <c r="C99" s="1" t="s">
        <v>125</v>
      </c>
      <c r="D99" s="3">
        <v>20030</v>
      </c>
      <c r="E99" s="1" t="s">
        <v>35</v>
      </c>
      <c r="F99" s="1" t="s">
        <v>125</v>
      </c>
      <c r="G99" s="4">
        <v>2631.21</v>
      </c>
      <c r="H99" s="1" t="s">
        <v>185</v>
      </c>
      <c r="J99" s="1" t="s">
        <v>56</v>
      </c>
      <c r="M99" s="1" t="s">
        <v>183</v>
      </c>
      <c r="N99" s="1" t="s">
        <v>357</v>
      </c>
      <c r="O99" s="3">
        <v>61</v>
      </c>
      <c r="P99" s="1" t="s">
        <v>350</v>
      </c>
      <c r="R99" s="1" t="s">
        <v>442</v>
      </c>
      <c r="S99" s="1" t="s">
        <v>45</v>
      </c>
      <c r="X99" s="1" t="s">
        <v>200</v>
      </c>
      <c r="AB99" s="4">
        <v>0</v>
      </c>
      <c r="AC99" s="4">
        <v>0</v>
      </c>
    </row>
    <row r="100" spans="1:34" hidden="1" x14ac:dyDescent="0.25">
      <c r="A100" s="1" t="s">
        <v>350</v>
      </c>
      <c r="B100" s="1" t="s">
        <v>350</v>
      </c>
      <c r="C100" s="1" t="s">
        <v>125</v>
      </c>
      <c r="D100" s="3">
        <v>20031</v>
      </c>
      <c r="E100" s="1" t="s">
        <v>35</v>
      </c>
      <c r="F100" s="1" t="s">
        <v>125</v>
      </c>
      <c r="G100" s="4">
        <v>37.450000000000003</v>
      </c>
      <c r="H100" s="1" t="s">
        <v>185</v>
      </c>
      <c r="J100" s="1" t="s">
        <v>56</v>
      </c>
      <c r="M100" s="1" t="s">
        <v>183</v>
      </c>
      <c r="N100" s="1" t="s">
        <v>357</v>
      </c>
      <c r="O100" s="3">
        <v>62</v>
      </c>
      <c r="P100" s="1" t="s">
        <v>350</v>
      </c>
      <c r="R100" s="1" t="s">
        <v>443</v>
      </c>
      <c r="S100" s="1" t="s">
        <v>45</v>
      </c>
      <c r="X100" s="1" t="s">
        <v>200</v>
      </c>
      <c r="AB100" s="4">
        <v>0</v>
      </c>
      <c r="AC100" s="4">
        <v>0</v>
      </c>
    </row>
    <row r="101" spans="1:34" hidden="1" x14ac:dyDescent="0.25">
      <c r="A101" s="1" t="s">
        <v>350</v>
      </c>
      <c r="B101" s="1" t="s">
        <v>350</v>
      </c>
      <c r="C101" s="1" t="s">
        <v>125</v>
      </c>
      <c r="D101" s="3">
        <v>20032</v>
      </c>
      <c r="E101" s="1" t="s">
        <v>35</v>
      </c>
      <c r="F101" s="1" t="s">
        <v>125</v>
      </c>
      <c r="G101" s="4">
        <v>214.48</v>
      </c>
      <c r="H101" s="1" t="s">
        <v>187</v>
      </c>
      <c r="J101" s="1" t="s">
        <v>56</v>
      </c>
      <c r="M101" s="1" t="s">
        <v>183</v>
      </c>
      <c r="N101" s="1" t="s">
        <v>357</v>
      </c>
      <c r="O101" s="3">
        <v>63</v>
      </c>
      <c r="P101" s="1" t="s">
        <v>350</v>
      </c>
      <c r="R101" s="1" t="s">
        <v>444</v>
      </c>
      <c r="S101" s="1" t="s">
        <v>45</v>
      </c>
      <c r="X101" s="1" t="s">
        <v>200</v>
      </c>
      <c r="AB101" s="4">
        <v>0</v>
      </c>
      <c r="AC101" s="4">
        <v>0</v>
      </c>
    </row>
    <row r="102" spans="1:34" hidden="1" x14ac:dyDescent="0.25">
      <c r="A102" s="1" t="s">
        <v>350</v>
      </c>
      <c r="B102" s="1" t="s">
        <v>350</v>
      </c>
      <c r="C102" s="1" t="s">
        <v>125</v>
      </c>
      <c r="D102" s="3">
        <v>20033</v>
      </c>
      <c r="E102" s="1" t="s">
        <v>35</v>
      </c>
      <c r="F102" s="1" t="s">
        <v>125</v>
      </c>
      <c r="G102" s="4">
        <v>17.420000000000002</v>
      </c>
      <c r="H102" s="1" t="s">
        <v>189</v>
      </c>
      <c r="J102" s="1" t="s">
        <v>56</v>
      </c>
      <c r="M102" s="1" t="s">
        <v>183</v>
      </c>
      <c r="N102" s="1" t="s">
        <v>357</v>
      </c>
      <c r="O102" s="3">
        <v>64</v>
      </c>
      <c r="P102" s="1" t="s">
        <v>350</v>
      </c>
      <c r="R102" s="1" t="s">
        <v>445</v>
      </c>
      <c r="S102" s="1" t="s">
        <v>45</v>
      </c>
      <c r="X102" s="1" t="s">
        <v>200</v>
      </c>
      <c r="AB102" s="4">
        <v>0</v>
      </c>
      <c r="AC102" s="4">
        <v>0</v>
      </c>
    </row>
    <row r="103" spans="1:34" hidden="1" x14ac:dyDescent="0.25">
      <c r="A103" s="1" t="s">
        <v>350</v>
      </c>
      <c r="B103" s="1" t="s">
        <v>350</v>
      </c>
      <c r="C103" s="1" t="s">
        <v>125</v>
      </c>
      <c r="D103" s="3">
        <v>20034</v>
      </c>
      <c r="E103" s="1" t="s">
        <v>35</v>
      </c>
      <c r="F103" s="1" t="s">
        <v>125</v>
      </c>
      <c r="G103" s="4">
        <v>19.43</v>
      </c>
      <c r="H103" s="1" t="s">
        <v>182</v>
      </c>
      <c r="J103" s="1" t="s">
        <v>56</v>
      </c>
      <c r="M103" s="1" t="s">
        <v>183</v>
      </c>
      <c r="N103" s="1" t="s">
        <v>357</v>
      </c>
      <c r="O103" s="3">
        <v>65</v>
      </c>
      <c r="P103" s="1" t="s">
        <v>350</v>
      </c>
      <c r="R103" s="1" t="s">
        <v>446</v>
      </c>
      <c r="S103" s="1" t="s">
        <v>45</v>
      </c>
      <c r="X103" s="1" t="s">
        <v>200</v>
      </c>
      <c r="AB103" s="4">
        <v>0</v>
      </c>
      <c r="AC103" s="4">
        <v>0</v>
      </c>
    </row>
    <row r="104" spans="1:34" hidden="1" x14ac:dyDescent="0.25">
      <c r="A104" s="1" t="s">
        <v>350</v>
      </c>
      <c r="B104" s="1" t="s">
        <v>350</v>
      </c>
      <c r="C104" s="1" t="s">
        <v>125</v>
      </c>
      <c r="D104" s="3">
        <v>20035</v>
      </c>
      <c r="E104" s="1" t="s">
        <v>35</v>
      </c>
      <c r="F104" s="1" t="s">
        <v>125</v>
      </c>
      <c r="G104" s="4">
        <v>28.35</v>
      </c>
      <c r="H104" s="1" t="s">
        <v>185</v>
      </c>
      <c r="J104" s="1" t="s">
        <v>56</v>
      </c>
      <c r="M104" s="1" t="s">
        <v>183</v>
      </c>
      <c r="N104" s="1" t="s">
        <v>357</v>
      </c>
      <c r="O104" s="3">
        <v>66</v>
      </c>
      <c r="P104" s="1" t="s">
        <v>350</v>
      </c>
      <c r="R104" s="1" t="s">
        <v>447</v>
      </c>
      <c r="S104" s="1" t="s">
        <v>45</v>
      </c>
      <c r="X104" s="1" t="s">
        <v>285</v>
      </c>
      <c r="AB104" s="4">
        <v>0</v>
      </c>
      <c r="AC104" s="4">
        <v>0</v>
      </c>
    </row>
    <row r="105" spans="1:34" hidden="1" x14ac:dyDescent="0.25">
      <c r="A105" s="1" t="s">
        <v>350</v>
      </c>
      <c r="B105" s="1" t="s">
        <v>350</v>
      </c>
      <c r="C105" s="1" t="s">
        <v>125</v>
      </c>
      <c r="D105" s="3">
        <v>20036</v>
      </c>
      <c r="E105" s="1" t="s">
        <v>35</v>
      </c>
      <c r="F105" s="1" t="s">
        <v>125</v>
      </c>
      <c r="G105" s="4">
        <v>8318.56</v>
      </c>
      <c r="H105" s="1" t="s">
        <v>193</v>
      </c>
      <c r="J105" s="1" t="s">
        <v>56</v>
      </c>
      <c r="M105" s="1" t="s">
        <v>183</v>
      </c>
      <c r="N105" s="1" t="s">
        <v>357</v>
      </c>
      <c r="O105" s="3">
        <v>67</v>
      </c>
      <c r="P105" s="1" t="s">
        <v>350</v>
      </c>
      <c r="R105" s="1" t="s">
        <v>448</v>
      </c>
      <c r="S105" s="1" t="s">
        <v>45</v>
      </c>
      <c r="X105" s="1" t="s">
        <v>285</v>
      </c>
      <c r="AB105" s="4">
        <v>0</v>
      </c>
      <c r="AC105" s="4">
        <v>0</v>
      </c>
    </row>
    <row r="106" spans="1:34" hidden="1" x14ac:dyDescent="0.25">
      <c r="A106" s="1" t="s">
        <v>350</v>
      </c>
      <c r="B106" s="1" t="s">
        <v>350</v>
      </c>
      <c r="C106" s="1" t="s">
        <v>125</v>
      </c>
      <c r="D106" s="3">
        <v>20037</v>
      </c>
      <c r="E106" s="1" t="s">
        <v>35</v>
      </c>
      <c r="F106" s="1" t="s">
        <v>125</v>
      </c>
      <c r="G106" s="4">
        <v>2212.71</v>
      </c>
      <c r="H106" s="1" t="s">
        <v>193</v>
      </c>
      <c r="J106" s="1" t="s">
        <v>56</v>
      </c>
      <c r="M106" s="1" t="s">
        <v>183</v>
      </c>
      <c r="N106" s="1" t="s">
        <v>357</v>
      </c>
      <c r="O106" s="3">
        <v>68</v>
      </c>
      <c r="P106" s="1" t="s">
        <v>350</v>
      </c>
      <c r="R106" s="1" t="s">
        <v>449</v>
      </c>
      <c r="S106" s="1" t="s">
        <v>45</v>
      </c>
      <c r="X106" s="1" t="s">
        <v>285</v>
      </c>
      <c r="AB106" s="4">
        <v>0</v>
      </c>
      <c r="AC106" s="4">
        <v>0</v>
      </c>
    </row>
    <row r="107" spans="1:34" hidden="1" x14ac:dyDescent="0.25">
      <c r="A107" s="1" t="s">
        <v>347</v>
      </c>
      <c r="B107" s="1" t="s">
        <v>347</v>
      </c>
      <c r="C107" s="1" t="s">
        <v>125</v>
      </c>
      <c r="D107" s="3">
        <v>20040</v>
      </c>
      <c r="E107" s="1" t="s">
        <v>35</v>
      </c>
      <c r="F107" s="1" t="s">
        <v>125</v>
      </c>
      <c r="G107" s="4">
        <v>8863.1299999999992</v>
      </c>
      <c r="H107" s="1" t="s">
        <v>193</v>
      </c>
      <c r="J107" s="1" t="s">
        <v>56</v>
      </c>
      <c r="M107" s="1" t="s">
        <v>183</v>
      </c>
      <c r="N107" s="1" t="s">
        <v>357</v>
      </c>
      <c r="O107" s="3">
        <v>70</v>
      </c>
      <c r="P107" s="1" t="s">
        <v>347</v>
      </c>
      <c r="R107" s="1" t="s">
        <v>450</v>
      </c>
      <c r="S107" s="1" t="s">
        <v>45</v>
      </c>
      <c r="X107" s="1" t="s">
        <v>206</v>
      </c>
      <c r="AB107" s="4">
        <v>0</v>
      </c>
      <c r="AC107" s="4">
        <v>0</v>
      </c>
    </row>
    <row r="108" spans="1:34" hidden="1" x14ac:dyDescent="0.25">
      <c r="A108" s="1" t="s">
        <v>350</v>
      </c>
      <c r="B108" s="1" t="s">
        <v>350</v>
      </c>
      <c r="C108" s="1" t="s">
        <v>125</v>
      </c>
      <c r="D108" s="3">
        <v>20038</v>
      </c>
      <c r="E108" s="1" t="s">
        <v>35</v>
      </c>
      <c r="F108" s="1" t="s">
        <v>125</v>
      </c>
      <c r="G108" s="4">
        <v>5141.7</v>
      </c>
      <c r="H108" s="1" t="s">
        <v>196</v>
      </c>
      <c r="J108" s="1" t="s">
        <v>197</v>
      </c>
      <c r="M108" s="1" t="s">
        <v>183</v>
      </c>
      <c r="N108" s="1" t="s">
        <v>451</v>
      </c>
      <c r="O108" s="3">
        <v>73</v>
      </c>
      <c r="P108" s="1" t="s">
        <v>350</v>
      </c>
      <c r="R108" s="1" t="s">
        <v>452</v>
      </c>
      <c r="S108" s="1" t="s">
        <v>45</v>
      </c>
      <c r="X108" s="1" t="s">
        <v>285</v>
      </c>
      <c r="AB108" s="4">
        <v>0</v>
      </c>
      <c r="AC108" s="4">
        <v>0</v>
      </c>
    </row>
    <row r="109" spans="1:34" hidden="1" x14ac:dyDescent="0.25">
      <c r="A109" s="1" t="s">
        <v>350</v>
      </c>
      <c r="B109" s="1" t="s">
        <v>350</v>
      </c>
      <c r="C109" s="1" t="s">
        <v>125</v>
      </c>
      <c r="D109" s="3">
        <v>20039</v>
      </c>
      <c r="E109" s="1" t="s">
        <v>35</v>
      </c>
      <c r="F109" s="1" t="s">
        <v>125</v>
      </c>
      <c r="G109" s="4">
        <v>3984.72</v>
      </c>
      <c r="H109" s="1" t="s">
        <v>196</v>
      </c>
      <c r="J109" s="1" t="s">
        <v>197</v>
      </c>
      <c r="M109" s="1" t="s">
        <v>183</v>
      </c>
      <c r="N109" s="1" t="s">
        <v>451</v>
      </c>
      <c r="O109" s="3">
        <v>73</v>
      </c>
      <c r="P109" s="1" t="s">
        <v>350</v>
      </c>
      <c r="R109" s="1" t="s">
        <v>453</v>
      </c>
      <c r="S109" s="1" t="s">
        <v>45</v>
      </c>
      <c r="X109" s="1" t="s">
        <v>285</v>
      </c>
      <c r="AB109" s="4">
        <v>0</v>
      </c>
      <c r="AC109" s="4">
        <v>0</v>
      </c>
    </row>
    <row r="110" spans="1:34" x14ac:dyDescent="0.25">
      <c r="A110" s="1" t="s">
        <v>285</v>
      </c>
      <c r="B110" s="1" t="s">
        <v>285</v>
      </c>
      <c r="C110" s="1" t="s">
        <v>34</v>
      </c>
      <c r="D110" s="3">
        <v>9</v>
      </c>
      <c r="E110" s="1" t="s">
        <v>35</v>
      </c>
      <c r="F110" s="1" t="s">
        <v>455</v>
      </c>
      <c r="G110" s="4">
        <v>135</v>
      </c>
      <c r="H110" s="1" t="s">
        <v>456</v>
      </c>
      <c r="I110" s="1" t="s">
        <v>457</v>
      </c>
      <c r="J110" s="1" t="s">
        <v>458</v>
      </c>
      <c r="K110" s="1" t="s">
        <v>397</v>
      </c>
      <c r="L110" s="1" t="s">
        <v>459</v>
      </c>
      <c r="M110" s="1" t="s">
        <v>42</v>
      </c>
      <c r="N110" s="5" t="s">
        <v>460</v>
      </c>
      <c r="O110" s="3">
        <v>75</v>
      </c>
      <c r="P110" s="5" t="s">
        <v>454</v>
      </c>
      <c r="R110" s="1" t="s">
        <v>461</v>
      </c>
      <c r="S110" s="1" t="s">
        <v>45</v>
      </c>
      <c r="T110" s="1" t="s">
        <v>462</v>
      </c>
      <c r="V110" s="1" t="s">
        <v>47</v>
      </c>
      <c r="W110" s="1" t="s">
        <v>48</v>
      </c>
      <c r="X110" s="1" t="s">
        <v>285</v>
      </c>
      <c r="AB110" s="4">
        <v>135</v>
      </c>
      <c r="AC110" s="4">
        <v>0</v>
      </c>
      <c r="AF110" s="1" t="s">
        <v>463</v>
      </c>
      <c r="AG110" s="10">
        <f t="shared" ref="AG110:AG112" si="12">+N110-P110</f>
        <v>-9</v>
      </c>
      <c r="AH110">
        <f t="shared" ref="AH110:AH112" si="13">PRODUCT(G110,AG110)</f>
        <v>-1215</v>
      </c>
    </row>
    <row r="111" spans="1:34" x14ac:dyDescent="0.25">
      <c r="A111" s="1" t="s">
        <v>431</v>
      </c>
      <c r="B111" s="1" t="s">
        <v>431</v>
      </c>
      <c r="C111" s="1" t="s">
        <v>34</v>
      </c>
      <c r="D111" s="3">
        <v>44</v>
      </c>
      <c r="E111" s="1" t="s">
        <v>73</v>
      </c>
      <c r="F111" s="1" t="s">
        <v>465</v>
      </c>
      <c r="G111" s="4">
        <v>86.01</v>
      </c>
      <c r="H111" s="1" t="s">
        <v>466</v>
      </c>
      <c r="I111" s="1" t="s">
        <v>467</v>
      </c>
      <c r="J111" s="1" t="s">
        <v>468</v>
      </c>
      <c r="K111" s="1" t="s">
        <v>40</v>
      </c>
      <c r="L111" s="1" t="s">
        <v>469</v>
      </c>
      <c r="M111" s="1" t="s">
        <v>42</v>
      </c>
      <c r="N111" s="5" t="s">
        <v>460</v>
      </c>
      <c r="O111" s="3">
        <v>74</v>
      </c>
      <c r="P111" s="5" t="s">
        <v>464</v>
      </c>
      <c r="R111" s="1" t="s">
        <v>470</v>
      </c>
      <c r="S111" s="1" t="s">
        <v>45</v>
      </c>
      <c r="T111" s="1" t="s">
        <v>471</v>
      </c>
      <c r="V111" s="1" t="s">
        <v>80</v>
      </c>
      <c r="W111" s="1" t="s">
        <v>81</v>
      </c>
      <c r="X111" s="1" t="s">
        <v>431</v>
      </c>
      <c r="AB111" s="4">
        <v>86.01</v>
      </c>
      <c r="AC111" s="4">
        <v>18.920000000000002</v>
      </c>
      <c r="AF111" s="1" t="s">
        <v>472</v>
      </c>
      <c r="AG111" s="10">
        <f t="shared" si="12"/>
        <v>-41</v>
      </c>
      <c r="AH111">
        <f t="shared" si="13"/>
        <v>-3526.4100000000003</v>
      </c>
    </row>
    <row r="112" spans="1:34" x14ac:dyDescent="0.25">
      <c r="A112" s="1" t="s">
        <v>460</v>
      </c>
      <c r="B112" s="1" t="s">
        <v>460</v>
      </c>
      <c r="C112" s="1" t="s">
        <v>125</v>
      </c>
      <c r="D112" s="3">
        <v>20041</v>
      </c>
      <c r="E112" s="1" t="s">
        <v>35</v>
      </c>
      <c r="F112" s="1" t="s">
        <v>125</v>
      </c>
      <c r="G112" s="4">
        <v>29340</v>
      </c>
      <c r="H112" s="1" t="s">
        <v>473</v>
      </c>
      <c r="I112" s="1" t="s">
        <v>474</v>
      </c>
      <c r="J112" s="1" t="s">
        <v>475</v>
      </c>
      <c r="K112" s="1" t="s">
        <v>40</v>
      </c>
      <c r="L112" s="1" t="s">
        <v>476</v>
      </c>
      <c r="M112" s="1" t="s">
        <v>42</v>
      </c>
      <c r="N112" s="5" t="s">
        <v>460</v>
      </c>
      <c r="O112" s="3">
        <v>76</v>
      </c>
      <c r="P112" s="5" t="s">
        <v>460</v>
      </c>
      <c r="R112" s="1" t="s">
        <v>477</v>
      </c>
      <c r="S112" s="1" t="s">
        <v>45</v>
      </c>
      <c r="T112" s="1" t="s">
        <v>478</v>
      </c>
      <c r="X112" s="1" t="s">
        <v>207</v>
      </c>
      <c r="AB112" s="4">
        <v>0</v>
      </c>
      <c r="AC112" s="4">
        <v>0</v>
      </c>
      <c r="AG112" s="10">
        <f t="shared" si="12"/>
        <v>0</v>
      </c>
      <c r="AH112">
        <f t="shared" si="13"/>
        <v>0</v>
      </c>
    </row>
    <row r="113" spans="1:34" hidden="1" x14ac:dyDescent="0.25">
      <c r="A113" s="1" t="s">
        <v>479</v>
      </c>
      <c r="B113" s="1" t="s">
        <v>479</v>
      </c>
      <c r="C113" s="1" t="s">
        <v>125</v>
      </c>
      <c r="D113" s="3">
        <v>20042</v>
      </c>
      <c r="E113" s="1" t="s">
        <v>35</v>
      </c>
      <c r="F113" s="1" t="s">
        <v>125</v>
      </c>
      <c r="G113" s="4">
        <v>1362.06</v>
      </c>
      <c r="H113" s="1" t="s">
        <v>201</v>
      </c>
      <c r="I113" s="1" t="s">
        <v>202</v>
      </c>
      <c r="J113" s="1" t="s">
        <v>203</v>
      </c>
      <c r="M113" s="1" t="s">
        <v>204</v>
      </c>
      <c r="N113" s="1" t="s">
        <v>479</v>
      </c>
      <c r="O113" s="3">
        <v>77</v>
      </c>
      <c r="P113" s="1" t="s">
        <v>479</v>
      </c>
      <c r="R113" s="1" t="s">
        <v>861</v>
      </c>
      <c r="S113" s="1" t="s">
        <v>45</v>
      </c>
      <c r="X113" s="1" t="s">
        <v>285</v>
      </c>
      <c r="Y113" s="1" t="s">
        <v>480</v>
      </c>
      <c r="AA113" s="1" t="s">
        <v>451</v>
      </c>
      <c r="AB113" s="4">
        <v>0</v>
      </c>
      <c r="AC113" s="4">
        <v>0</v>
      </c>
    </row>
    <row r="114" spans="1:34" hidden="1" x14ac:dyDescent="0.25">
      <c r="A114" s="1" t="s">
        <v>479</v>
      </c>
      <c r="B114" s="1" t="s">
        <v>479</v>
      </c>
      <c r="C114" s="1" t="s">
        <v>125</v>
      </c>
      <c r="D114" s="3">
        <v>20043</v>
      </c>
      <c r="E114" s="1" t="s">
        <v>35</v>
      </c>
      <c r="F114" s="1" t="s">
        <v>125</v>
      </c>
      <c r="G114" s="4">
        <v>5051.74</v>
      </c>
      <c r="H114" s="1" t="s">
        <v>201</v>
      </c>
      <c r="I114" s="1" t="s">
        <v>202</v>
      </c>
      <c r="J114" s="1" t="s">
        <v>203</v>
      </c>
      <c r="M114" s="1" t="s">
        <v>204</v>
      </c>
      <c r="N114" s="1" t="s">
        <v>479</v>
      </c>
      <c r="O114" s="3">
        <v>78</v>
      </c>
      <c r="P114" s="1" t="s">
        <v>479</v>
      </c>
      <c r="R114" s="1" t="s">
        <v>481</v>
      </c>
      <c r="S114" s="1" t="s">
        <v>45</v>
      </c>
      <c r="X114" s="1" t="s">
        <v>285</v>
      </c>
      <c r="Y114" s="1" t="s">
        <v>482</v>
      </c>
      <c r="AA114" s="1" t="s">
        <v>479</v>
      </c>
      <c r="AB114" s="4">
        <v>0</v>
      </c>
      <c r="AC114" s="4">
        <v>0</v>
      </c>
    </row>
    <row r="115" spans="1:34" x14ac:dyDescent="0.25">
      <c r="A115" s="1" t="s">
        <v>215</v>
      </c>
      <c r="B115" s="1" t="s">
        <v>215</v>
      </c>
      <c r="C115" s="1" t="s">
        <v>34</v>
      </c>
      <c r="D115" s="3">
        <v>45</v>
      </c>
      <c r="E115" s="1" t="s">
        <v>73</v>
      </c>
      <c r="F115" s="1" t="s">
        <v>483</v>
      </c>
      <c r="G115" s="4">
        <v>724.5</v>
      </c>
      <c r="H115" s="1" t="s">
        <v>484</v>
      </c>
      <c r="I115" s="1" t="s">
        <v>485</v>
      </c>
      <c r="J115" s="1" t="s">
        <v>56</v>
      </c>
      <c r="K115" s="1" t="s">
        <v>110</v>
      </c>
      <c r="L115" s="1" t="s">
        <v>486</v>
      </c>
      <c r="M115" s="1" t="s">
        <v>42</v>
      </c>
      <c r="N115" s="5" t="s">
        <v>487</v>
      </c>
      <c r="O115" s="3">
        <v>80</v>
      </c>
      <c r="P115" s="5" t="s">
        <v>434</v>
      </c>
      <c r="R115" s="1" t="s">
        <v>488</v>
      </c>
      <c r="S115" s="1" t="s">
        <v>45</v>
      </c>
      <c r="T115" s="1" t="s">
        <v>489</v>
      </c>
      <c r="V115" s="1" t="s">
        <v>80</v>
      </c>
      <c r="W115" s="1" t="s">
        <v>81</v>
      </c>
      <c r="X115" s="1" t="s">
        <v>215</v>
      </c>
      <c r="AB115" s="4">
        <v>724.5</v>
      </c>
      <c r="AC115" s="4">
        <v>159.38999999999999</v>
      </c>
      <c r="AF115" s="1" t="s">
        <v>490</v>
      </c>
      <c r="AG115" s="10">
        <f t="shared" ref="AG115:AG117" si="14">+N115-P115</f>
        <v>-11</v>
      </c>
      <c r="AH115">
        <f t="shared" ref="AH115:AH117" si="15">PRODUCT(G115,AG115)</f>
        <v>-7969.5</v>
      </c>
    </row>
    <row r="116" spans="1:34" x14ac:dyDescent="0.25">
      <c r="A116" s="1" t="s">
        <v>104</v>
      </c>
      <c r="B116" s="1" t="s">
        <v>104</v>
      </c>
      <c r="C116" s="1" t="s">
        <v>34</v>
      </c>
      <c r="D116" s="3">
        <v>46</v>
      </c>
      <c r="E116" s="1" t="s">
        <v>73</v>
      </c>
      <c r="F116" s="1" t="s">
        <v>491</v>
      </c>
      <c r="G116" s="4">
        <v>1840</v>
      </c>
      <c r="H116" s="1" t="s">
        <v>492</v>
      </c>
      <c r="I116" s="1" t="s">
        <v>493</v>
      </c>
      <c r="J116" s="1" t="s">
        <v>494</v>
      </c>
      <c r="M116" s="1" t="s">
        <v>42</v>
      </c>
      <c r="N116" s="5" t="s">
        <v>487</v>
      </c>
      <c r="O116" s="3">
        <v>79</v>
      </c>
      <c r="P116" s="5" t="s">
        <v>434</v>
      </c>
      <c r="R116" s="1" t="s">
        <v>495</v>
      </c>
      <c r="S116" s="1" t="s">
        <v>45</v>
      </c>
      <c r="T116" s="1" t="s">
        <v>496</v>
      </c>
      <c r="V116" s="1" t="s">
        <v>47</v>
      </c>
      <c r="W116" s="1" t="s">
        <v>48</v>
      </c>
      <c r="X116" s="1" t="s">
        <v>104</v>
      </c>
      <c r="AB116" s="4">
        <v>1840</v>
      </c>
      <c r="AC116" s="4">
        <v>404.8</v>
      </c>
      <c r="AF116" s="1" t="s">
        <v>497</v>
      </c>
      <c r="AG116" s="10">
        <f t="shared" si="14"/>
        <v>-11</v>
      </c>
      <c r="AH116">
        <f t="shared" si="15"/>
        <v>-20240</v>
      </c>
    </row>
    <row r="117" spans="1:34" x14ac:dyDescent="0.25">
      <c r="A117" s="1" t="s">
        <v>498</v>
      </c>
      <c r="B117" s="1" t="s">
        <v>498</v>
      </c>
      <c r="C117" s="1" t="s">
        <v>125</v>
      </c>
      <c r="D117" s="3">
        <v>20044</v>
      </c>
      <c r="E117" s="1" t="s">
        <v>35</v>
      </c>
      <c r="F117" s="1" t="s">
        <v>125</v>
      </c>
      <c r="G117" s="4">
        <v>122.1</v>
      </c>
      <c r="H117" s="1" t="s">
        <v>499</v>
      </c>
      <c r="J117" s="1" t="s">
        <v>500</v>
      </c>
      <c r="M117" s="1" t="s">
        <v>42</v>
      </c>
      <c r="N117" s="5" t="s">
        <v>498</v>
      </c>
      <c r="O117" s="3">
        <v>81</v>
      </c>
      <c r="P117" s="5" t="s">
        <v>498</v>
      </c>
      <c r="R117" s="1" t="s">
        <v>501</v>
      </c>
      <c r="S117" s="1" t="s">
        <v>45</v>
      </c>
      <c r="X117" s="1" t="s">
        <v>502</v>
      </c>
      <c r="AB117" s="4">
        <v>0</v>
      </c>
      <c r="AC117" s="4">
        <v>0</v>
      </c>
      <c r="AG117" s="10">
        <f t="shared" si="14"/>
        <v>0</v>
      </c>
      <c r="AH117">
        <f t="shared" si="15"/>
        <v>0</v>
      </c>
    </row>
    <row r="118" spans="1:34" hidden="1" x14ac:dyDescent="0.25">
      <c r="A118" s="1" t="s">
        <v>498</v>
      </c>
      <c r="B118" s="1" t="s">
        <v>498</v>
      </c>
      <c r="C118" s="1" t="s">
        <v>125</v>
      </c>
      <c r="D118" s="3">
        <v>20045</v>
      </c>
      <c r="E118" s="1" t="s">
        <v>35</v>
      </c>
      <c r="F118" s="1" t="s">
        <v>125</v>
      </c>
      <c r="G118" s="4">
        <v>53216.7</v>
      </c>
      <c r="H118" s="1" t="s">
        <v>251</v>
      </c>
      <c r="M118" s="1" t="s">
        <v>252</v>
      </c>
      <c r="N118" s="1" t="s">
        <v>498</v>
      </c>
      <c r="O118" s="3">
        <v>82</v>
      </c>
      <c r="P118" s="1" t="s">
        <v>498</v>
      </c>
      <c r="R118" s="1" t="s">
        <v>503</v>
      </c>
      <c r="S118" s="1" t="s">
        <v>45</v>
      </c>
      <c r="X118" s="1" t="s">
        <v>502</v>
      </c>
      <c r="AB118" s="4">
        <v>0</v>
      </c>
      <c r="AC118" s="4">
        <v>0</v>
      </c>
    </row>
    <row r="119" spans="1:34" hidden="1" x14ac:dyDescent="0.25">
      <c r="A119" s="1" t="s">
        <v>498</v>
      </c>
      <c r="B119" s="1" t="s">
        <v>498</v>
      </c>
      <c r="C119" s="1" t="s">
        <v>125</v>
      </c>
      <c r="D119" s="3">
        <v>20046</v>
      </c>
      <c r="E119" s="1" t="s">
        <v>35</v>
      </c>
      <c r="F119" s="1" t="s">
        <v>125</v>
      </c>
      <c r="G119" s="4">
        <v>770</v>
      </c>
      <c r="H119" s="1" t="s">
        <v>251</v>
      </c>
      <c r="M119" s="1" t="s">
        <v>252</v>
      </c>
      <c r="N119" s="1" t="s">
        <v>498</v>
      </c>
      <c r="O119" s="3">
        <v>82</v>
      </c>
      <c r="P119" s="1" t="s">
        <v>498</v>
      </c>
      <c r="R119" s="1" t="s">
        <v>504</v>
      </c>
      <c r="S119" s="1" t="s">
        <v>45</v>
      </c>
      <c r="X119" s="1" t="s">
        <v>207</v>
      </c>
      <c r="AB119" s="4">
        <v>0</v>
      </c>
      <c r="AC119" s="4">
        <v>0</v>
      </c>
    </row>
    <row r="120" spans="1:34" hidden="1" x14ac:dyDescent="0.25">
      <c r="A120" s="1" t="s">
        <v>498</v>
      </c>
      <c r="B120" s="1" t="s">
        <v>498</v>
      </c>
      <c r="C120" s="1" t="s">
        <v>125</v>
      </c>
      <c r="D120" s="3">
        <v>20047</v>
      </c>
      <c r="E120" s="1" t="s">
        <v>35</v>
      </c>
      <c r="F120" s="1" t="s">
        <v>125</v>
      </c>
      <c r="G120" s="4">
        <v>1000</v>
      </c>
      <c r="H120" s="1" t="s">
        <v>505</v>
      </c>
      <c r="J120" s="1" t="s">
        <v>506</v>
      </c>
      <c r="M120" s="1" t="s">
        <v>507</v>
      </c>
      <c r="N120" s="1" t="s">
        <v>498</v>
      </c>
      <c r="O120" s="3">
        <v>83</v>
      </c>
      <c r="P120" s="1" t="s">
        <v>498</v>
      </c>
      <c r="R120" s="1" t="s">
        <v>508</v>
      </c>
      <c r="S120" s="1" t="s">
        <v>45</v>
      </c>
      <c r="X120" s="1" t="s">
        <v>207</v>
      </c>
      <c r="AB120" s="4">
        <v>0</v>
      </c>
      <c r="AC120" s="4">
        <v>0</v>
      </c>
    </row>
    <row r="121" spans="1:34" x14ac:dyDescent="0.25">
      <c r="A121" s="1" t="s">
        <v>167</v>
      </c>
      <c r="B121" s="1" t="s">
        <v>104</v>
      </c>
      <c r="C121" s="1" t="s">
        <v>34</v>
      </c>
      <c r="D121" s="3">
        <v>12</v>
      </c>
      <c r="E121" s="1" t="s">
        <v>35</v>
      </c>
      <c r="F121" s="1" t="s">
        <v>509</v>
      </c>
      <c r="G121" s="4">
        <v>2337.1999999999998</v>
      </c>
      <c r="H121" s="1" t="s">
        <v>510</v>
      </c>
      <c r="J121" s="1" t="s">
        <v>174</v>
      </c>
      <c r="K121" s="1" t="s">
        <v>110</v>
      </c>
      <c r="L121" s="1" t="s">
        <v>511</v>
      </c>
      <c r="M121" s="1" t="s">
        <v>42</v>
      </c>
      <c r="N121" s="5" t="s">
        <v>512</v>
      </c>
      <c r="O121" s="3">
        <v>84</v>
      </c>
      <c r="P121" s="5" t="s">
        <v>287</v>
      </c>
      <c r="R121" s="1" t="s">
        <v>513</v>
      </c>
      <c r="S121" s="1" t="s">
        <v>45</v>
      </c>
      <c r="V121" s="1" t="s">
        <v>149</v>
      </c>
      <c r="W121" s="1" t="s">
        <v>150</v>
      </c>
      <c r="X121" s="1" t="s">
        <v>514</v>
      </c>
      <c r="AB121" s="4">
        <v>2337.1999999999998</v>
      </c>
      <c r="AC121" s="4">
        <v>0</v>
      </c>
      <c r="AF121" s="1" t="s">
        <v>515</v>
      </c>
      <c r="AG121" s="10">
        <f t="shared" ref="AG121:AG130" si="16">+N121-P121</f>
        <v>-7</v>
      </c>
      <c r="AH121">
        <f t="shared" ref="AH121:AH130" si="17">PRODUCT(G121,AG121)</f>
        <v>-16360.399999999998</v>
      </c>
    </row>
    <row r="122" spans="1:34" x14ac:dyDescent="0.25">
      <c r="A122" s="1" t="s">
        <v>210</v>
      </c>
      <c r="B122" s="1" t="s">
        <v>210</v>
      </c>
      <c r="C122" s="1" t="s">
        <v>34</v>
      </c>
      <c r="D122" s="3">
        <v>7</v>
      </c>
      <c r="E122" s="1" t="s">
        <v>35</v>
      </c>
      <c r="F122" s="1" t="s">
        <v>516</v>
      </c>
      <c r="G122" s="4">
        <v>617.36</v>
      </c>
      <c r="H122" s="1" t="s">
        <v>517</v>
      </c>
      <c r="I122" s="1" t="s">
        <v>518</v>
      </c>
      <c r="J122" s="1" t="s">
        <v>56</v>
      </c>
      <c r="M122" s="1" t="s">
        <v>42</v>
      </c>
      <c r="N122" s="5" t="s">
        <v>454</v>
      </c>
      <c r="O122" s="3">
        <v>89</v>
      </c>
      <c r="P122" s="5" t="s">
        <v>434</v>
      </c>
      <c r="R122" s="1" t="s">
        <v>519</v>
      </c>
      <c r="S122" s="1" t="s">
        <v>45</v>
      </c>
      <c r="T122" s="1" t="s">
        <v>520</v>
      </c>
      <c r="V122" s="1" t="s">
        <v>80</v>
      </c>
      <c r="W122" s="1" t="s">
        <v>81</v>
      </c>
      <c r="X122" s="1" t="s">
        <v>210</v>
      </c>
      <c r="AB122" s="4">
        <v>771.2</v>
      </c>
      <c r="AC122" s="4">
        <v>0</v>
      </c>
      <c r="AF122" s="1" t="s">
        <v>521</v>
      </c>
      <c r="AG122" s="10">
        <f t="shared" si="16"/>
        <v>-4</v>
      </c>
      <c r="AH122">
        <f t="shared" si="17"/>
        <v>-2469.44</v>
      </c>
    </row>
    <row r="123" spans="1:34" x14ac:dyDescent="0.25">
      <c r="A123" s="1" t="s">
        <v>167</v>
      </c>
      <c r="B123" s="1" t="s">
        <v>214</v>
      </c>
      <c r="C123" s="1" t="s">
        <v>34</v>
      </c>
      <c r="D123" s="3">
        <v>26</v>
      </c>
      <c r="E123" s="1" t="s">
        <v>73</v>
      </c>
      <c r="F123" s="1" t="s">
        <v>523</v>
      </c>
      <c r="G123" s="4">
        <v>1393.28</v>
      </c>
      <c r="H123" s="1" t="s">
        <v>524</v>
      </c>
      <c r="I123" s="1" t="s">
        <v>525</v>
      </c>
      <c r="J123" s="1" t="s">
        <v>174</v>
      </c>
      <c r="K123" s="1" t="s">
        <v>110</v>
      </c>
      <c r="L123" s="1" t="s">
        <v>526</v>
      </c>
      <c r="M123" s="1" t="s">
        <v>42</v>
      </c>
      <c r="N123" s="5" t="s">
        <v>454</v>
      </c>
      <c r="O123" s="3">
        <v>90</v>
      </c>
      <c r="P123" s="5" t="s">
        <v>522</v>
      </c>
      <c r="R123" s="1" t="s">
        <v>527</v>
      </c>
      <c r="S123" s="1" t="s">
        <v>45</v>
      </c>
      <c r="T123" s="1" t="s">
        <v>528</v>
      </c>
      <c r="V123" s="1" t="s">
        <v>80</v>
      </c>
      <c r="W123" s="1" t="s">
        <v>81</v>
      </c>
      <c r="X123" s="1" t="s">
        <v>31</v>
      </c>
      <c r="AB123" s="4">
        <v>1393.28</v>
      </c>
      <c r="AC123" s="4">
        <v>306.52</v>
      </c>
      <c r="AF123" s="1" t="s">
        <v>529</v>
      </c>
      <c r="AG123" s="10">
        <f t="shared" si="16"/>
        <v>-8</v>
      </c>
      <c r="AH123">
        <f t="shared" si="17"/>
        <v>-11146.24</v>
      </c>
    </row>
    <row r="124" spans="1:34" x14ac:dyDescent="0.25">
      <c r="A124" s="1" t="s">
        <v>262</v>
      </c>
      <c r="B124" s="1" t="s">
        <v>357</v>
      </c>
      <c r="C124" s="1" t="s">
        <v>34</v>
      </c>
      <c r="D124" s="3">
        <v>47</v>
      </c>
      <c r="E124" s="1" t="s">
        <v>73</v>
      </c>
      <c r="F124" s="1" t="s">
        <v>530</v>
      </c>
      <c r="G124" s="4">
        <v>49.88</v>
      </c>
      <c r="H124" s="1" t="s">
        <v>172</v>
      </c>
      <c r="I124" s="1" t="s">
        <v>173</v>
      </c>
      <c r="J124" s="1" t="s">
        <v>174</v>
      </c>
      <c r="K124" s="1" t="s">
        <v>110</v>
      </c>
      <c r="L124" s="1" t="s">
        <v>175</v>
      </c>
      <c r="M124" s="1" t="s">
        <v>42</v>
      </c>
      <c r="N124" s="5" t="s">
        <v>454</v>
      </c>
      <c r="O124" s="3">
        <v>85</v>
      </c>
      <c r="P124" s="5" t="s">
        <v>434</v>
      </c>
      <c r="R124" s="1" t="s">
        <v>531</v>
      </c>
      <c r="S124" s="1" t="s">
        <v>45</v>
      </c>
      <c r="T124" s="1" t="s">
        <v>177</v>
      </c>
      <c r="V124" s="1" t="s">
        <v>80</v>
      </c>
      <c r="W124" s="1" t="s">
        <v>81</v>
      </c>
      <c r="X124" s="1" t="s">
        <v>90</v>
      </c>
      <c r="AB124" s="4">
        <v>49.88</v>
      </c>
      <c r="AC124" s="4">
        <v>10.97</v>
      </c>
      <c r="AF124" s="1" t="s">
        <v>178</v>
      </c>
      <c r="AG124" s="10">
        <f t="shared" si="16"/>
        <v>-4</v>
      </c>
      <c r="AH124">
        <f t="shared" si="17"/>
        <v>-199.52</v>
      </c>
    </row>
    <row r="125" spans="1:34" x14ac:dyDescent="0.25">
      <c r="A125" s="1" t="s">
        <v>262</v>
      </c>
      <c r="B125" s="1" t="s">
        <v>357</v>
      </c>
      <c r="C125" s="1" t="s">
        <v>34</v>
      </c>
      <c r="D125" s="3">
        <v>48</v>
      </c>
      <c r="E125" s="1" t="s">
        <v>73</v>
      </c>
      <c r="F125" s="1" t="s">
        <v>532</v>
      </c>
      <c r="G125" s="4">
        <v>321.81</v>
      </c>
      <c r="H125" s="1" t="s">
        <v>172</v>
      </c>
      <c r="I125" s="1" t="s">
        <v>173</v>
      </c>
      <c r="J125" s="1" t="s">
        <v>174</v>
      </c>
      <c r="K125" s="1" t="s">
        <v>110</v>
      </c>
      <c r="L125" s="1" t="s">
        <v>175</v>
      </c>
      <c r="M125" s="1" t="s">
        <v>42</v>
      </c>
      <c r="N125" s="5" t="s">
        <v>454</v>
      </c>
      <c r="O125" s="3">
        <v>85</v>
      </c>
      <c r="P125" s="5" t="s">
        <v>434</v>
      </c>
      <c r="R125" s="1" t="s">
        <v>533</v>
      </c>
      <c r="S125" s="1" t="s">
        <v>45</v>
      </c>
      <c r="T125" s="1" t="s">
        <v>177</v>
      </c>
      <c r="V125" s="1" t="s">
        <v>80</v>
      </c>
      <c r="W125" s="1" t="s">
        <v>81</v>
      </c>
      <c r="X125" s="1" t="s">
        <v>90</v>
      </c>
      <c r="AB125" s="4">
        <v>321.81</v>
      </c>
      <c r="AC125" s="4">
        <v>34.99</v>
      </c>
      <c r="AF125" s="1" t="s">
        <v>181</v>
      </c>
      <c r="AG125" s="10">
        <f t="shared" si="16"/>
        <v>-4</v>
      </c>
      <c r="AH125">
        <f t="shared" si="17"/>
        <v>-1287.24</v>
      </c>
    </row>
    <row r="126" spans="1:34" x14ac:dyDescent="0.25">
      <c r="A126" s="1" t="s">
        <v>90</v>
      </c>
      <c r="B126" s="1" t="s">
        <v>357</v>
      </c>
      <c r="C126" s="1" t="s">
        <v>34</v>
      </c>
      <c r="D126" s="3">
        <v>49</v>
      </c>
      <c r="E126" s="1" t="s">
        <v>73</v>
      </c>
      <c r="F126" s="1" t="s">
        <v>534</v>
      </c>
      <c r="G126" s="4">
        <v>825</v>
      </c>
      <c r="H126" s="1" t="s">
        <v>535</v>
      </c>
      <c r="I126" s="1" t="s">
        <v>536</v>
      </c>
      <c r="J126" s="1" t="s">
        <v>396</v>
      </c>
      <c r="K126" s="1" t="s">
        <v>397</v>
      </c>
      <c r="L126" s="1" t="s">
        <v>398</v>
      </c>
      <c r="M126" s="1" t="s">
        <v>42</v>
      </c>
      <c r="N126" s="5" t="s">
        <v>454</v>
      </c>
      <c r="O126" s="3">
        <v>86</v>
      </c>
      <c r="P126" s="5" t="s">
        <v>287</v>
      </c>
      <c r="R126" s="1" t="s">
        <v>537</v>
      </c>
      <c r="S126" s="1" t="s">
        <v>45</v>
      </c>
      <c r="T126" s="1" t="s">
        <v>538</v>
      </c>
      <c r="V126" s="1" t="s">
        <v>47</v>
      </c>
      <c r="W126" s="1" t="s">
        <v>48</v>
      </c>
      <c r="X126" s="1" t="s">
        <v>90</v>
      </c>
      <c r="AB126" s="4">
        <v>825</v>
      </c>
      <c r="AC126" s="4">
        <v>181.5</v>
      </c>
      <c r="AF126" s="1" t="s">
        <v>406</v>
      </c>
      <c r="AG126" s="10">
        <f t="shared" si="16"/>
        <v>-5</v>
      </c>
      <c r="AH126">
        <f t="shared" si="17"/>
        <v>-4125</v>
      </c>
    </row>
    <row r="127" spans="1:34" x14ac:dyDescent="0.25">
      <c r="A127" s="1" t="s">
        <v>431</v>
      </c>
      <c r="B127" s="1" t="s">
        <v>357</v>
      </c>
      <c r="C127" s="1" t="s">
        <v>34</v>
      </c>
      <c r="D127" s="3">
        <v>50</v>
      </c>
      <c r="E127" s="1" t="s">
        <v>73</v>
      </c>
      <c r="F127" s="1" t="s">
        <v>540</v>
      </c>
      <c r="G127" s="4">
        <v>121.25</v>
      </c>
      <c r="H127" s="1" t="s">
        <v>541</v>
      </c>
      <c r="I127" s="1" t="s">
        <v>542</v>
      </c>
      <c r="J127" s="1" t="s">
        <v>543</v>
      </c>
      <c r="K127" s="1" t="s">
        <v>544</v>
      </c>
      <c r="L127" s="1" t="s">
        <v>545</v>
      </c>
      <c r="M127" s="1" t="s">
        <v>42</v>
      </c>
      <c r="N127" s="5" t="s">
        <v>454</v>
      </c>
      <c r="O127" s="3">
        <v>87</v>
      </c>
      <c r="P127" s="5" t="s">
        <v>539</v>
      </c>
      <c r="R127" s="1" t="s">
        <v>546</v>
      </c>
      <c r="S127" s="1" t="s">
        <v>45</v>
      </c>
      <c r="T127" s="1" t="s">
        <v>547</v>
      </c>
      <c r="V127" s="1" t="s">
        <v>80</v>
      </c>
      <c r="W127" s="1" t="s">
        <v>81</v>
      </c>
      <c r="X127" s="1" t="s">
        <v>409</v>
      </c>
      <c r="AB127" s="4">
        <v>121.25</v>
      </c>
      <c r="AC127" s="4">
        <v>26.68</v>
      </c>
      <c r="AF127" s="1" t="s">
        <v>548</v>
      </c>
      <c r="AG127" s="10">
        <f t="shared" si="16"/>
        <v>-9</v>
      </c>
      <c r="AH127">
        <f t="shared" si="17"/>
        <v>-1091.25</v>
      </c>
    </row>
    <row r="128" spans="1:34" x14ac:dyDescent="0.25">
      <c r="A128" s="1" t="s">
        <v>104</v>
      </c>
      <c r="B128" s="1" t="s">
        <v>357</v>
      </c>
      <c r="C128" s="1" t="s">
        <v>34</v>
      </c>
      <c r="D128" s="3">
        <v>51</v>
      </c>
      <c r="E128" s="1" t="s">
        <v>73</v>
      </c>
      <c r="F128" s="1" t="s">
        <v>435</v>
      </c>
      <c r="G128" s="4">
        <v>2220</v>
      </c>
      <c r="H128" s="1" t="s">
        <v>549</v>
      </c>
      <c r="I128" s="1" t="s">
        <v>550</v>
      </c>
      <c r="J128" s="1" t="s">
        <v>551</v>
      </c>
      <c r="K128" s="1" t="s">
        <v>110</v>
      </c>
      <c r="L128" s="1" t="s">
        <v>552</v>
      </c>
      <c r="M128" s="1" t="s">
        <v>42</v>
      </c>
      <c r="N128" s="5" t="s">
        <v>454</v>
      </c>
      <c r="O128" s="3">
        <v>88</v>
      </c>
      <c r="P128" s="5" t="s">
        <v>539</v>
      </c>
      <c r="R128" s="1" t="s">
        <v>553</v>
      </c>
      <c r="S128" s="1" t="s">
        <v>45</v>
      </c>
      <c r="T128" s="1" t="s">
        <v>554</v>
      </c>
      <c r="V128" s="1" t="s">
        <v>80</v>
      </c>
      <c r="W128" s="1" t="s">
        <v>81</v>
      </c>
      <c r="X128" s="1" t="s">
        <v>409</v>
      </c>
      <c r="AB128" s="4">
        <v>2220</v>
      </c>
      <c r="AC128" s="4">
        <v>111</v>
      </c>
      <c r="AF128" s="1" t="s">
        <v>555</v>
      </c>
      <c r="AG128" s="10">
        <f t="shared" si="16"/>
        <v>-9</v>
      </c>
      <c r="AH128">
        <f t="shared" si="17"/>
        <v>-19980</v>
      </c>
    </row>
    <row r="129" spans="1:34" x14ac:dyDescent="0.25">
      <c r="A129" s="1" t="s">
        <v>104</v>
      </c>
      <c r="B129" s="1" t="s">
        <v>357</v>
      </c>
      <c r="C129" s="1" t="s">
        <v>34</v>
      </c>
      <c r="D129" s="3">
        <v>52</v>
      </c>
      <c r="E129" s="1" t="s">
        <v>73</v>
      </c>
      <c r="F129" s="1" t="s">
        <v>557</v>
      </c>
      <c r="G129" s="4">
        <v>3684.8</v>
      </c>
      <c r="H129" s="1" t="s">
        <v>558</v>
      </c>
      <c r="I129" s="1" t="s">
        <v>559</v>
      </c>
      <c r="J129" s="1" t="s">
        <v>560</v>
      </c>
      <c r="M129" s="1" t="s">
        <v>42</v>
      </c>
      <c r="N129" s="5" t="s">
        <v>454</v>
      </c>
      <c r="O129" s="3">
        <v>91</v>
      </c>
      <c r="P129" s="5" t="s">
        <v>556</v>
      </c>
      <c r="R129" s="1" t="s">
        <v>561</v>
      </c>
      <c r="S129" s="1" t="s">
        <v>45</v>
      </c>
      <c r="T129" s="1" t="s">
        <v>562</v>
      </c>
      <c r="V129" s="1" t="s">
        <v>80</v>
      </c>
      <c r="W129" s="1" t="s">
        <v>81</v>
      </c>
      <c r="X129" s="1" t="s">
        <v>563</v>
      </c>
      <c r="AB129" s="4">
        <v>3684.8</v>
      </c>
      <c r="AC129" s="4">
        <v>184.24</v>
      </c>
      <c r="AF129" s="1" t="s">
        <v>472</v>
      </c>
      <c r="AG129" s="10">
        <f t="shared" si="16"/>
        <v>-10</v>
      </c>
      <c r="AH129">
        <f t="shared" si="17"/>
        <v>-36848</v>
      </c>
    </row>
    <row r="130" spans="1:34" x14ac:dyDescent="0.25">
      <c r="A130" s="1" t="s">
        <v>104</v>
      </c>
      <c r="B130" s="1" t="s">
        <v>357</v>
      </c>
      <c r="C130" s="1" t="s">
        <v>34</v>
      </c>
      <c r="D130" s="3">
        <v>53</v>
      </c>
      <c r="E130" s="1" t="s">
        <v>73</v>
      </c>
      <c r="F130" s="1" t="s">
        <v>565</v>
      </c>
      <c r="G130" s="4">
        <v>864</v>
      </c>
      <c r="H130" s="1" t="s">
        <v>558</v>
      </c>
      <c r="I130" s="1" t="s">
        <v>559</v>
      </c>
      <c r="J130" s="1" t="s">
        <v>560</v>
      </c>
      <c r="M130" s="1" t="s">
        <v>42</v>
      </c>
      <c r="N130" s="5" t="s">
        <v>454</v>
      </c>
      <c r="O130" s="3">
        <v>91</v>
      </c>
      <c r="P130" s="5" t="s">
        <v>564</v>
      </c>
      <c r="R130" s="1" t="s">
        <v>566</v>
      </c>
      <c r="S130" s="1" t="s">
        <v>45</v>
      </c>
      <c r="T130" s="1" t="s">
        <v>562</v>
      </c>
      <c r="V130" s="1" t="s">
        <v>80</v>
      </c>
      <c r="W130" s="1" t="s">
        <v>81</v>
      </c>
      <c r="X130" s="1" t="s">
        <v>333</v>
      </c>
      <c r="AB130" s="4">
        <v>864</v>
      </c>
      <c r="AC130" s="4">
        <v>43.2</v>
      </c>
      <c r="AF130" s="1" t="s">
        <v>472</v>
      </c>
      <c r="AG130" s="10">
        <f t="shared" si="16"/>
        <v>-11</v>
      </c>
      <c r="AH130">
        <f t="shared" si="17"/>
        <v>-9504</v>
      </c>
    </row>
    <row r="131" spans="1:34" hidden="1" x14ac:dyDescent="0.25">
      <c r="A131" s="1" t="s">
        <v>567</v>
      </c>
      <c r="B131" s="1" t="s">
        <v>567</v>
      </c>
      <c r="C131" s="1" t="s">
        <v>125</v>
      </c>
      <c r="D131" s="3">
        <v>20048</v>
      </c>
      <c r="E131" s="1" t="s">
        <v>35</v>
      </c>
      <c r="F131" s="1" t="s">
        <v>125</v>
      </c>
      <c r="G131" s="4">
        <v>420.75</v>
      </c>
      <c r="H131" s="1" t="s">
        <v>201</v>
      </c>
      <c r="I131" s="1" t="s">
        <v>202</v>
      </c>
      <c r="J131" s="1" t="s">
        <v>203</v>
      </c>
      <c r="M131" s="1" t="s">
        <v>204</v>
      </c>
      <c r="N131" s="1" t="s">
        <v>567</v>
      </c>
      <c r="O131" s="3">
        <v>92</v>
      </c>
      <c r="P131" s="1" t="s">
        <v>567</v>
      </c>
      <c r="R131" s="1" t="s">
        <v>568</v>
      </c>
      <c r="S131" s="1" t="s">
        <v>45</v>
      </c>
      <c r="X131" s="1" t="s">
        <v>333</v>
      </c>
      <c r="Y131" s="1" t="s">
        <v>569</v>
      </c>
      <c r="AA131" s="1" t="s">
        <v>454</v>
      </c>
      <c r="AB131" s="4">
        <v>0</v>
      </c>
      <c r="AC131" s="4">
        <v>0</v>
      </c>
    </row>
    <row r="132" spans="1:34" x14ac:dyDescent="0.25">
      <c r="A132" s="1" t="s">
        <v>142</v>
      </c>
      <c r="B132" s="1" t="s">
        <v>207</v>
      </c>
      <c r="C132" s="1" t="s">
        <v>34</v>
      </c>
      <c r="D132" s="3">
        <v>4</v>
      </c>
      <c r="E132" s="1" t="s">
        <v>73</v>
      </c>
      <c r="F132" s="1" t="s">
        <v>570</v>
      </c>
      <c r="G132" s="4">
        <v>5686.13</v>
      </c>
      <c r="H132" s="1" t="s">
        <v>98</v>
      </c>
      <c r="I132" s="1" t="s">
        <v>99</v>
      </c>
      <c r="J132" s="1" t="s">
        <v>100</v>
      </c>
      <c r="M132" s="1" t="s">
        <v>42</v>
      </c>
      <c r="N132" s="5" t="s">
        <v>556</v>
      </c>
      <c r="O132" s="3">
        <v>94</v>
      </c>
      <c r="P132" s="5" t="s">
        <v>556</v>
      </c>
      <c r="R132" s="1" t="s">
        <v>571</v>
      </c>
      <c r="S132" s="1" t="s">
        <v>45</v>
      </c>
      <c r="T132" s="1" t="s">
        <v>102</v>
      </c>
      <c r="V132" s="1" t="s">
        <v>80</v>
      </c>
      <c r="W132" s="1" t="s">
        <v>81</v>
      </c>
      <c r="X132" s="1" t="s">
        <v>142</v>
      </c>
      <c r="AB132" s="4">
        <v>5686.13</v>
      </c>
      <c r="AC132" s="4">
        <v>1250.94</v>
      </c>
      <c r="AF132" s="1" t="s">
        <v>103</v>
      </c>
      <c r="AG132" s="10">
        <f t="shared" ref="AG132:AG138" si="18">+N132-P132</f>
        <v>0</v>
      </c>
      <c r="AH132">
        <f t="shared" ref="AH132:AH138" si="19">PRODUCT(G132,AG132)</f>
        <v>0</v>
      </c>
    </row>
    <row r="133" spans="1:34" x14ac:dyDescent="0.25">
      <c r="A133" s="1" t="s">
        <v>207</v>
      </c>
      <c r="B133" s="1" t="s">
        <v>403</v>
      </c>
      <c r="C133" s="1" t="s">
        <v>34</v>
      </c>
      <c r="D133" s="3">
        <v>36</v>
      </c>
      <c r="E133" s="1" t="s">
        <v>73</v>
      </c>
      <c r="F133" s="1" t="s">
        <v>572</v>
      </c>
      <c r="G133" s="4">
        <v>124.8</v>
      </c>
      <c r="H133" s="1" t="s">
        <v>394</v>
      </c>
      <c r="I133" s="1" t="s">
        <v>395</v>
      </c>
      <c r="J133" s="1" t="s">
        <v>396</v>
      </c>
      <c r="K133" s="1" t="s">
        <v>397</v>
      </c>
      <c r="L133" s="1" t="s">
        <v>398</v>
      </c>
      <c r="M133" s="1" t="s">
        <v>42</v>
      </c>
      <c r="N133" s="5" t="s">
        <v>556</v>
      </c>
      <c r="O133" s="3">
        <v>103</v>
      </c>
      <c r="P133" s="5" t="s">
        <v>460</v>
      </c>
      <c r="R133" s="1" t="s">
        <v>862</v>
      </c>
      <c r="S133" s="1" t="s">
        <v>45</v>
      </c>
      <c r="T133" s="1" t="s">
        <v>399</v>
      </c>
      <c r="V133" s="1" t="s">
        <v>47</v>
      </c>
      <c r="W133" s="1" t="s">
        <v>48</v>
      </c>
      <c r="X133" s="1" t="s">
        <v>392</v>
      </c>
      <c r="AB133" s="4">
        <v>124.8</v>
      </c>
      <c r="AC133" s="4">
        <v>27.46</v>
      </c>
      <c r="AF133" s="1" t="s">
        <v>400</v>
      </c>
      <c r="AG133" s="10">
        <f t="shared" si="18"/>
        <v>19</v>
      </c>
      <c r="AH133">
        <f t="shared" si="19"/>
        <v>2371.1999999999998</v>
      </c>
    </row>
    <row r="134" spans="1:34" x14ac:dyDescent="0.25">
      <c r="A134" s="1" t="s">
        <v>282</v>
      </c>
      <c r="B134" s="1" t="s">
        <v>357</v>
      </c>
      <c r="C134" s="1" t="s">
        <v>34</v>
      </c>
      <c r="D134" s="3">
        <v>54</v>
      </c>
      <c r="E134" s="1" t="s">
        <v>73</v>
      </c>
      <c r="F134" s="1" t="s">
        <v>573</v>
      </c>
      <c r="G134" s="4">
        <v>104</v>
      </c>
      <c r="H134" s="1" t="s">
        <v>394</v>
      </c>
      <c r="I134" s="1" t="s">
        <v>395</v>
      </c>
      <c r="J134" s="1" t="s">
        <v>396</v>
      </c>
      <c r="K134" s="1" t="s">
        <v>397</v>
      </c>
      <c r="L134" s="1" t="s">
        <v>398</v>
      </c>
      <c r="M134" s="1" t="s">
        <v>42</v>
      </c>
      <c r="N134" s="5" t="s">
        <v>556</v>
      </c>
      <c r="O134" s="3">
        <v>103</v>
      </c>
      <c r="P134" s="5" t="s">
        <v>556</v>
      </c>
      <c r="R134" s="1" t="s">
        <v>574</v>
      </c>
      <c r="S134" s="1" t="s">
        <v>45</v>
      </c>
      <c r="T134" s="1" t="s">
        <v>399</v>
      </c>
      <c r="V134" s="1" t="s">
        <v>47</v>
      </c>
      <c r="W134" s="1" t="s">
        <v>48</v>
      </c>
      <c r="X134" s="1" t="s">
        <v>563</v>
      </c>
      <c r="AB134" s="4">
        <v>104</v>
      </c>
      <c r="AC134" s="4">
        <v>22.88</v>
      </c>
      <c r="AF134" s="1" t="s">
        <v>406</v>
      </c>
      <c r="AG134" s="10">
        <f t="shared" si="18"/>
        <v>0</v>
      </c>
      <c r="AH134">
        <f t="shared" si="19"/>
        <v>0</v>
      </c>
    </row>
    <row r="135" spans="1:34" x14ac:dyDescent="0.25">
      <c r="A135" s="1" t="s">
        <v>327</v>
      </c>
      <c r="B135" s="1" t="s">
        <v>117</v>
      </c>
      <c r="C135" s="1" t="s">
        <v>34</v>
      </c>
      <c r="D135" s="3">
        <v>623</v>
      </c>
      <c r="E135" s="1" t="s">
        <v>73</v>
      </c>
      <c r="F135" s="1" t="s">
        <v>576</v>
      </c>
      <c r="G135" s="4">
        <v>295.68</v>
      </c>
      <c r="H135" s="1" t="s">
        <v>75</v>
      </c>
      <c r="I135" s="1" t="s">
        <v>76</v>
      </c>
      <c r="J135" s="1" t="s">
        <v>77</v>
      </c>
      <c r="M135" s="1" t="s">
        <v>42</v>
      </c>
      <c r="N135" s="5" t="s">
        <v>556</v>
      </c>
      <c r="O135" s="3">
        <v>95</v>
      </c>
      <c r="P135" s="5" t="s">
        <v>575</v>
      </c>
      <c r="R135" s="1" t="s">
        <v>577</v>
      </c>
      <c r="S135" s="1" t="s">
        <v>45</v>
      </c>
      <c r="T135" s="1" t="s">
        <v>79</v>
      </c>
      <c r="V135" s="1" t="s">
        <v>80</v>
      </c>
      <c r="W135" s="1" t="s">
        <v>81</v>
      </c>
      <c r="X135" s="1" t="s">
        <v>106</v>
      </c>
      <c r="AB135" s="4">
        <v>295.68</v>
      </c>
      <c r="AC135" s="4">
        <v>29.57</v>
      </c>
      <c r="AF135" s="1" t="s">
        <v>83</v>
      </c>
      <c r="AG135" s="10">
        <f t="shared" si="18"/>
        <v>-4</v>
      </c>
      <c r="AH135">
        <f t="shared" si="19"/>
        <v>-1182.72</v>
      </c>
    </row>
    <row r="136" spans="1:34" x14ac:dyDescent="0.25">
      <c r="A136" s="1" t="s">
        <v>123</v>
      </c>
      <c r="B136" s="1" t="s">
        <v>117</v>
      </c>
      <c r="C136" s="1" t="s">
        <v>34</v>
      </c>
      <c r="D136" s="3">
        <v>632</v>
      </c>
      <c r="E136" s="1" t="s">
        <v>73</v>
      </c>
      <c r="F136" s="1" t="s">
        <v>579</v>
      </c>
      <c r="G136" s="4">
        <v>5.73</v>
      </c>
      <c r="H136" s="1" t="s">
        <v>75</v>
      </c>
      <c r="I136" s="1" t="s">
        <v>76</v>
      </c>
      <c r="J136" s="1" t="s">
        <v>77</v>
      </c>
      <c r="M136" s="1" t="s">
        <v>42</v>
      </c>
      <c r="N136" s="5" t="s">
        <v>556</v>
      </c>
      <c r="O136" s="3">
        <v>96</v>
      </c>
      <c r="P136" s="5" t="s">
        <v>578</v>
      </c>
      <c r="R136" s="1" t="s">
        <v>580</v>
      </c>
      <c r="S136" s="1" t="s">
        <v>45</v>
      </c>
      <c r="T136" s="1" t="s">
        <v>79</v>
      </c>
      <c r="V136" s="1" t="s">
        <v>80</v>
      </c>
      <c r="W136" s="1" t="s">
        <v>81</v>
      </c>
      <c r="X136" s="1" t="s">
        <v>212</v>
      </c>
      <c r="AB136" s="4">
        <v>5.73</v>
      </c>
      <c r="AC136" s="4">
        <v>0.56999999999999995</v>
      </c>
      <c r="AF136" s="1" t="s">
        <v>83</v>
      </c>
      <c r="AG136" s="10">
        <f t="shared" si="18"/>
        <v>-15</v>
      </c>
      <c r="AH136">
        <f t="shared" si="19"/>
        <v>-85.95</v>
      </c>
    </row>
    <row r="137" spans="1:34" x14ac:dyDescent="0.25">
      <c r="A137" s="1" t="s">
        <v>123</v>
      </c>
      <c r="B137" s="1" t="s">
        <v>117</v>
      </c>
      <c r="C137" s="1" t="s">
        <v>34</v>
      </c>
      <c r="D137" s="3">
        <v>633</v>
      </c>
      <c r="E137" s="1" t="s">
        <v>73</v>
      </c>
      <c r="F137" s="1" t="s">
        <v>581</v>
      </c>
      <c r="G137" s="4">
        <v>6.93</v>
      </c>
      <c r="H137" s="1" t="s">
        <v>75</v>
      </c>
      <c r="I137" s="1" t="s">
        <v>76</v>
      </c>
      <c r="J137" s="1" t="s">
        <v>77</v>
      </c>
      <c r="M137" s="1" t="s">
        <v>42</v>
      </c>
      <c r="N137" s="5" t="s">
        <v>556</v>
      </c>
      <c r="O137" s="3">
        <v>97</v>
      </c>
      <c r="P137" s="5" t="s">
        <v>578</v>
      </c>
      <c r="R137" s="1" t="s">
        <v>582</v>
      </c>
      <c r="S137" s="1" t="s">
        <v>45</v>
      </c>
      <c r="T137" s="1" t="s">
        <v>79</v>
      </c>
      <c r="V137" s="1" t="s">
        <v>80</v>
      </c>
      <c r="W137" s="1" t="s">
        <v>81</v>
      </c>
      <c r="X137" s="1" t="s">
        <v>583</v>
      </c>
      <c r="AB137" s="4">
        <v>6.93</v>
      </c>
      <c r="AC137" s="4">
        <v>0.69</v>
      </c>
      <c r="AF137" s="1" t="s">
        <v>83</v>
      </c>
      <c r="AG137" s="10">
        <f t="shared" si="18"/>
        <v>-15</v>
      </c>
      <c r="AH137">
        <f t="shared" si="19"/>
        <v>-103.94999999999999</v>
      </c>
    </row>
    <row r="138" spans="1:34" x14ac:dyDescent="0.25">
      <c r="A138" s="1" t="s">
        <v>556</v>
      </c>
      <c r="B138" s="1" t="s">
        <v>556</v>
      </c>
      <c r="C138" s="1" t="s">
        <v>125</v>
      </c>
      <c r="D138" s="3">
        <v>20049</v>
      </c>
      <c r="E138" s="1" t="s">
        <v>35</v>
      </c>
      <c r="F138" s="1" t="s">
        <v>125</v>
      </c>
      <c r="G138" s="4">
        <v>1501.5</v>
      </c>
      <c r="H138" s="1" t="s">
        <v>584</v>
      </c>
      <c r="J138" s="1" t="s">
        <v>56</v>
      </c>
      <c r="M138" s="1" t="s">
        <v>42</v>
      </c>
      <c r="N138" s="5" t="s">
        <v>556</v>
      </c>
      <c r="O138" s="3">
        <v>93</v>
      </c>
      <c r="P138" s="5" t="s">
        <v>556</v>
      </c>
      <c r="R138" s="1" t="s">
        <v>857</v>
      </c>
      <c r="S138" s="1" t="s">
        <v>45</v>
      </c>
      <c r="X138" s="1" t="s">
        <v>285</v>
      </c>
      <c r="AB138" s="4">
        <v>0</v>
      </c>
      <c r="AC138" s="4">
        <v>0</v>
      </c>
      <c r="AG138" s="10">
        <f t="shared" si="18"/>
        <v>0</v>
      </c>
      <c r="AH138">
        <f t="shared" si="19"/>
        <v>0</v>
      </c>
    </row>
    <row r="139" spans="1:34" hidden="1" x14ac:dyDescent="0.25">
      <c r="A139" s="1" t="s">
        <v>556</v>
      </c>
      <c r="B139" s="1" t="s">
        <v>556</v>
      </c>
      <c r="C139" s="1" t="s">
        <v>125</v>
      </c>
      <c r="D139" s="3">
        <v>20050</v>
      </c>
      <c r="E139" s="1" t="s">
        <v>35</v>
      </c>
      <c r="F139" s="1" t="s">
        <v>125</v>
      </c>
      <c r="G139" s="4">
        <v>97.5</v>
      </c>
      <c r="H139" s="1" t="s">
        <v>128</v>
      </c>
      <c r="J139" s="1" t="s">
        <v>129</v>
      </c>
      <c r="M139" s="1" t="s">
        <v>42</v>
      </c>
      <c r="N139" s="1" t="s">
        <v>556</v>
      </c>
      <c r="O139" s="3">
        <v>98</v>
      </c>
      <c r="P139" s="1" t="s">
        <v>556</v>
      </c>
      <c r="R139" s="1" t="s">
        <v>585</v>
      </c>
      <c r="S139" s="1" t="s">
        <v>45</v>
      </c>
      <c r="X139" s="1" t="s">
        <v>104</v>
      </c>
      <c r="AB139" s="4">
        <v>0</v>
      </c>
      <c r="AC139" s="4">
        <v>0</v>
      </c>
    </row>
    <row r="140" spans="1:34" hidden="1" x14ac:dyDescent="0.25">
      <c r="A140" s="1" t="s">
        <v>556</v>
      </c>
      <c r="B140" s="1" t="s">
        <v>556</v>
      </c>
      <c r="C140" s="1" t="s">
        <v>125</v>
      </c>
      <c r="D140" s="3">
        <v>20051</v>
      </c>
      <c r="E140" s="1" t="s">
        <v>35</v>
      </c>
      <c r="F140" s="1" t="s">
        <v>125</v>
      </c>
      <c r="G140" s="4">
        <v>44.31</v>
      </c>
      <c r="H140" s="1" t="s">
        <v>131</v>
      </c>
      <c r="J140" s="1" t="s">
        <v>129</v>
      </c>
      <c r="M140" s="1" t="s">
        <v>42</v>
      </c>
      <c r="N140" s="1" t="s">
        <v>556</v>
      </c>
      <c r="O140" s="3">
        <v>99</v>
      </c>
      <c r="P140" s="1" t="s">
        <v>556</v>
      </c>
      <c r="R140" s="1" t="s">
        <v>586</v>
      </c>
      <c r="S140" s="1" t="s">
        <v>45</v>
      </c>
      <c r="X140" s="1" t="s">
        <v>104</v>
      </c>
      <c r="AB140" s="4">
        <v>0</v>
      </c>
      <c r="AC140" s="4">
        <v>0</v>
      </c>
    </row>
    <row r="141" spans="1:34" hidden="1" x14ac:dyDescent="0.25">
      <c r="A141" s="1" t="s">
        <v>556</v>
      </c>
      <c r="B141" s="1" t="s">
        <v>556</v>
      </c>
      <c r="C141" s="1" t="s">
        <v>125</v>
      </c>
      <c r="D141" s="3">
        <v>20052</v>
      </c>
      <c r="E141" s="1" t="s">
        <v>35</v>
      </c>
      <c r="F141" s="1" t="s">
        <v>125</v>
      </c>
      <c r="G141" s="4">
        <v>21.4</v>
      </c>
      <c r="H141" s="1" t="s">
        <v>133</v>
      </c>
      <c r="J141" s="1" t="s">
        <v>134</v>
      </c>
      <c r="M141" s="1" t="s">
        <v>42</v>
      </c>
      <c r="N141" s="1" t="s">
        <v>556</v>
      </c>
      <c r="O141" s="3">
        <v>100</v>
      </c>
      <c r="P141" s="1" t="s">
        <v>556</v>
      </c>
      <c r="R141" s="1" t="s">
        <v>587</v>
      </c>
      <c r="S141" s="1" t="s">
        <v>45</v>
      </c>
      <c r="X141" s="1" t="s">
        <v>104</v>
      </c>
      <c r="AB141" s="4">
        <v>0</v>
      </c>
      <c r="AC141" s="4">
        <v>0</v>
      </c>
    </row>
    <row r="142" spans="1:34" hidden="1" x14ac:dyDescent="0.25">
      <c r="A142" s="1" t="s">
        <v>556</v>
      </c>
      <c r="B142" s="1" t="s">
        <v>556</v>
      </c>
      <c r="C142" s="1" t="s">
        <v>125</v>
      </c>
      <c r="D142" s="3">
        <v>20053</v>
      </c>
      <c r="E142" s="1" t="s">
        <v>35</v>
      </c>
      <c r="F142" s="1" t="s">
        <v>125</v>
      </c>
      <c r="G142" s="4">
        <v>6</v>
      </c>
      <c r="H142" s="1" t="s">
        <v>136</v>
      </c>
      <c r="J142" s="1" t="s">
        <v>137</v>
      </c>
      <c r="M142" s="1" t="s">
        <v>42</v>
      </c>
      <c r="N142" s="1" t="s">
        <v>556</v>
      </c>
      <c r="O142" s="3">
        <v>101</v>
      </c>
      <c r="P142" s="1" t="s">
        <v>556</v>
      </c>
      <c r="R142" s="1" t="s">
        <v>587</v>
      </c>
      <c r="S142" s="1" t="s">
        <v>45</v>
      </c>
      <c r="X142" s="1" t="s">
        <v>104</v>
      </c>
      <c r="AB142" s="4">
        <v>0</v>
      </c>
      <c r="AC142" s="4">
        <v>0</v>
      </c>
    </row>
    <row r="143" spans="1:34" hidden="1" x14ac:dyDescent="0.25">
      <c r="A143" s="1" t="s">
        <v>556</v>
      </c>
      <c r="B143" s="1" t="s">
        <v>556</v>
      </c>
      <c r="C143" s="1" t="s">
        <v>125</v>
      </c>
      <c r="D143" s="3">
        <v>20054</v>
      </c>
      <c r="E143" s="1" t="s">
        <v>35</v>
      </c>
      <c r="F143" s="1" t="s">
        <v>125</v>
      </c>
      <c r="G143" s="4">
        <v>897.95</v>
      </c>
      <c r="H143" s="1" t="s">
        <v>138</v>
      </c>
      <c r="J143" s="1" t="s">
        <v>137</v>
      </c>
      <c r="K143" s="1" t="s">
        <v>139</v>
      </c>
      <c r="L143" s="1" t="s">
        <v>140</v>
      </c>
      <c r="M143" s="1" t="s">
        <v>42</v>
      </c>
      <c r="N143" s="1" t="s">
        <v>556</v>
      </c>
      <c r="O143" s="3">
        <v>102</v>
      </c>
      <c r="P143" s="1" t="s">
        <v>556</v>
      </c>
      <c r="R143" s="1" t="s">
        <v>588</v>
      </c>
      <c r="S143" s="1" t="s">
        <v>45</v>
      </c>
      <c r="X143" s="1" t="s">
        <v>563</v>
      </c>
      <c r="AB143" s="4">
        <v>0</v>
      </c>
      <c r="AC143" s="4">
        <v>0</v>
      </c>
    </row>
    <row r="144" spans="1:34" hidden="1" x14ac:dyDescent="0.25">
      <c r="A144" s="1" t="s">
        <v>556</v>
      </c>
      <c r="B144" s="1" t="s">
        <v>556</v>
      </c>
      <c r="C144" s="1" t="s">
        <v>125</v>
      </c>
      <c r="D144" s="3">
        <v>20055</v>
      </c>
      <c r="E144" s="1" t="s">
        <v>35</v>
      </c>
      <c r="F144" s="1" t="s">
        <v>125</v>
      </c>
      <c r="G144" s="4">
        <v>600</v>
      </c>
      <c r="H144" s="1" t="s">
        <v>201</v>
      </c>
      <c r="I144" s="1" t="s">
        <v>202</v>
      </c>
      <c r="J144" s="1" t="s">
        <v>203</v>
      </c>
      <c r="M144" s="1" t="s">
        <v>204</v>
      </c>
      <c r="N144" s="1" t="s">
        <v>556</v>
      </c>
      <c r="O144" s="3">
        <v>104</v>
      </c>
      <c r="P144" s="1" t="s">
        <v>556</v>
      </c>
      <c r="R144" s="1" t="s">
        <v>589</v>
      </c>
      <c r="S144" s="1" t="s">
        <v>45</v>
      </c>
      <c r="X144" s="1" t="s">
        <v>563</v>
      </c>
      <c r="Y144" s="1" t="s">
        <v>590</v>
      </c>
      <c r="AA144" s="1" t="s">
        <v>434</v>
      </c>
      <c r="AB144" s="4">
        <v>0</v>
      </c>
      <c r="AC144" s="4">
        <v>0</v>
      </c>
    </row>
    <row r="145" spans="1:34" x14ac:dyDescent="0.25">
      <c r="A145" s="1" t="s">
        <v>167</v>
      </c>
      <c r="B145" s="1" t="s">
        <v>207</v>
      </c>
      <c r="C145" s="1" t="s">
        <v>34</v>
      </c>
      <c r="D145" s="3">
        <v>1</v>
      </c>
      <c r="E145" s="1" t="s">
        <v>73</v>
      </c>
      <c r="F145" s="1" t="s">
        <v>591</v>
      </c>
      <c r="G145" s="4">
        <v>17.77</v>
      </c>
      <c r="H145" s="1" t="s">
        <v>160</v>
      </c>
      <c r="I145" s="1" t="s">
        <v>161</v>
      </c>
      <c r="J145" s="1" t="s">
        <v>162</v>
      </c>
      <c r="K145" s="1" t="s">
        <v>40</v>
      </c>
      <c r="L145" s="1" t="s">
        <v>163</v>
      </c>
      <c r="M145" s="1" t="s">
        <v>42</v>
      </c>
      <c r="N145" s="5" t="s">
        <v>592</v>
      </c>
      <c r="O145" s="3">
        <v>119</v>
      </c>
      <c r="P145" s="5" t="s">
        <v>563</v>
      </c>
      <c r="R145" s="1" t="s">
        <v>593</v>
      </c>
      <c r="S145" s="1" t="s">
        <v>45</v>
      </c>
      <c r="T145" s="1" t="s">
        <v>165</v>
      </c>
      <c r="V145" s="1" t="s">
        <v>80</v>
      </c>
      <c r="W145" s="1" t="s">
        <v>81</v>
      </c>
      <c r="X145" s="1" t="s">
        <v>31</v>
      </c>
      <c r="AB145" s="4">
        <v>17.77</v>
      </c>
      <c r="AC145" s="4">
        <v>3.91</v>
      </c>
      <c r="AF145" s="1" t="s">
        <v>166</v>
      </c>
      <c r="AG145" s="10">
        <f t="shared" ref="AG145:AG152" si="20">+N145-P145</f>
        <v>32</v>
      </c>
      <c r="AH145">
        <f t="shared" ref="AH145:AH152" si="21">PRODUCT(G145,AG145)</f>
        <v>568.64</v>
      </c>
    </row>
    <row r="146" spans="1:34" x14ac:dyDescent="0.25">
      <c r="A146" s="1" t="s">
        <v>502</v>
      </c>
      <c r="B146" s="1" t="s">
        <v>502</v>
      </c>
      <c r="C146" s="1" t="s">
        <v>34</v>
      </c>
      <c r="D146" s="3">
        <v>10</v>
      </c>
      <c r="E146" s="1" t="s">
        <v>35</v>
      </c>
      <c r="F146" s="1" t="s">
        <v>595</v>
      </c>
      <c r="G146" s="4">
        <v>1533.84</v>
      </c>
      <c r="H146" s="1" t="s">
        <v>218</v>
      </c>
      <c r="I146" s="1" t="s">
        <v>219</v>
      </c>
      <c r="J146" s="1" t="s">
        <v>220</v>
      </c>
      <c r="K146" s="1" t="s">
        <v>221</v>
      </c>
      <c r="L146" s="1" t="s">
        <v>222</v>
      </c>
      <c r="M146" s="1" t="s">
        <v>42</v>
      </c>
      <c r="N146" s="5" t="s">
        <v>592</v>
      </c>
      <c r="O146" s="3">
        <v>118</v>
      </c>
      <c r="P146" s="5" t="s">
        <v>594</v>
      </c>
      <c r="R146" s="1" t="s">
        <v>596</v>
      </c>
      <c r="S146" s="1" t="s">
        <v>45</v>
      </c>
      <c r="T146" s="1" t="s">
        <v>224</v>
      </c>
      <c r="V146" s="1" t="s">
        <v>47</v>
      </c>
      <c r="W146" s="1" t="s">
        <v>48</v>
      </c>
      <c r="X146" s="1" t="s">
        <v>502</v>
      </c>
      <c r="AB146" s="4">
        <v>1492.51</v>
      </c>
      <c r="AC146" s="4">
        <v>328.35</v>
      </c>
      <c r="AF146" s="1" t="s">
        <v>50</v>
      </c>
      <c r="AG146" s="10">
        <f t="shared" si="20"/>
        <v>-19</v>
      </c>
      <c r="AH146">
        <f t="shared" si="21"/>
        <v>-29142.959999999999</v>
      </c>
    </row>
    <row r="147" spans="1:34" x14ac:dyDescent="0.25">
      <c r="A147" s="1" t="s">
        <v>104</v>
      </c>
      <c r="B147" s="1" t="s">
        <v>487</v>
      </c>
      <c r="C147" s="1" t="s">
        <v>34</v>
      </c>
      <c r="D147" s="3">
        <v>13</v>
      </c>
      <c r="E147" s="1" t="s">
        <v>35</v>
      </c>
      <c r="F147" s="1" t="s">
        <v>435</v>
      </c>
      <c r="G147" s="4">
        <v>286</v>
      </c>
      <c r="H147" s="1" t="s">
        <v>144</v>
      </c>
      <c r="I147" s="1" t="s">
        <v>145</v>
      </c>
      <c r="J147" s="1" t="s">
        <v>146</v>
      </c>
      <c r="K147" s="1" t="s">
        <v>110</v>
      </c>
      <c r="L147" s="1" t="s">
        <v>147</v>
      </c>
      <c r="M147" s="1" t="s">
        <v>42</v>
      </c>
      <c r="N147" s="5" t="s">
        <v>592</v>
      </c>
      <c r="O147" s="3">
        <v>116</v>
      </c>
      <c r="P147" s="5" t="s">
        <v>434</v>
      </c>
      <c r="R147" s="1" t="s">
        <v>597</v>
      </c>
      <c r="S147" s="1" t="s">
        <v>45</v>
      </c>
      <c r="V147" s="1" t="s">
        <v>149</v>
      </c>
      <c r="W147" s="1" t="s">
        <v>150</v>
      </c>
      <c r="X147" s="1" t="s">
        <v>563</v>
      </c>
      <c r="AB147" s="4">
        <v>286</v>
      </c>
      <c r="AC147" s="4">
        <v>0</v>
      </c>
      <c r="AF147" s="1" t="s">
        <v>152</v>
      </c>
      <c r="AG147" s="10">
        <f t="shared" si="20"/>
        <v>8</v>
      </c>
      <c r="AH147">
        <f t="shared" si="21"/>
        <v>2288</v>
      </c>
    </row>
    <row r="148" spans="1:34" x14ac:dyDescent="0.25">
      <c r="A148" s="1" t="s">
        <v>350</v>
      </c>
      <c r="B148" s="1" t="s">
        <v>487</v>
      </c>
      <c r="C148" s="1" t="s">
        <v>34</v>
      </c>
      <c r="D148" s="3">
        <v>14</v>
      </c>
      <c r="E148" s="1" t="s">
        <v>35</v>
      </c>
      <c r="F148" s="1" t="s">
        <v>598</v>
      </c>
      <c r="G148" s="4">
        <v>3789.78</v>
      </c>
      <c r="H148" s="1" t="s">
        <v>54</v>
      </c>
      <c r="I148" s="1" t="s">
        <v>55</v>
      </c>
      <c r="J148" s="1" t="s">
        <v>56</v>
      </c>
      <c r="M148" s="1" t="s">
        <v>42</v>
      </c>
      <c r="N148" s="5" t="s">
        <v>592</v>
      </c>
      <c r="O148" s="3">
        <v>117</v>
      </c>
      <c r="P148" s="5" t="s">
        <v>556</v>
      </c>
      <c r="R148" s="1" t="s">
        <v>599</v>
      </c>
      <c r="S148" s="1" t="s">
        <v>45</v>
      </c>
      <c r="T148" s="1" t="s">
        <v>58</v>
      </c>
      <c r="V148" s="1" t="s">
        <v>47</v>
      </c>
      <c r="W148" s="1" t="s">
        <v>48</v>
      </c>
      <c r="X148" s="1" t="s">
        <v>350</v>
      </c>
      <c r="AB148" s="4">
        <v>3687.66</v>
      </c>
      <c r="AC148" s="4">
        <v>811.29</v>
      </c>
      <c r="AF148" s="1" t="s">
        <v>60</v>
      </c>
      <c r="AG148" s="10">
        <f t="shared" si="20"/>
        <v>2</v>
      </c>
      <c r="AH148">
        <f t="shared" si="21"/>
        <v>7579.56</v>
      </c>
    </row>
    <row r="149" spans="1:34" x14ac:dyDescent="0.25">
      <c r="A149" s="1" t="s">
        <v>104</v>
      </c>
      <c r="B149" s="1" t="s">
        <v>357</v>
      </c>
      <c r="C149" s="1" t="s">
        <v>34</v>
      </c>
      <c r="D149" s="3">
        <v>56</v>
      </c>
      <c r="E149" s="1" t="s">
        <v>73</v>
      </c>
      <c r="F149" s="1" t="s">
        <v>600</v>
      </c>
      <c r="G149" s="4">
        <v>1006.48</v>
      </c>
      <c r="H149" s="1" t="s">
        <v>160</v>
      </c>
      <c r="I149" s="1" t="s">
        <v>161</v>
      </c>
      <c r="J149" s="1" t="s">
        <v>162</v>
      </c>
      <c r="K149" s="1" t="s">
        <v>40</v>
      </c>
      <c r="L149" s="1" t="s">
        <v>163</v>
      </c>
      <c r="M149" s="1" t="s">
        <v>42</v>
      </c>
      <c r="N149" s="5" t="s">
        <v>592</v>
      </c>
      <c r="O149" s="3">
        <v>119</v>
      </c>
      <c r="P149" s="5" t="s">
        <v>425</v>
      </c>
      <c r="R149" s="1" t="s">
        <v>601</v>
      </c>
      <c r="S149" s="1" t="s">
        <v>45</v>
      </c>
      <c r="T149" s="1" t="s">
        <v>165</v>
      </c>
      <c r="V149" s="1" t="s">
        <v>149</v>
      </c>
      <c r="W149" s="1" t="s">
        <v>150</v>
      </c>
      <c r="X149" s="1" t="s">
        <v>602</v>
      </c>
      <c r="AB149" s="4">
        <v>1006.48</v>
      </c>
      <c r="AC149" s="4">
        <v>221.43</v>
      </c>
      <c r="AF149" s="1" t="s">
        <v>166</v>
      </c>
      <c r="AG149" s="10">
        <f t="shared" si="20"/>
        <v>-1</v>
      </c>
      <c r="AH149">
        <f t="shared" si="21"/>
        <v>-1006.48</v>
      </c>
    </row>
    <row r="150" spans="1:34" x14ac:dyDescent="0.25">
      <c r="A150" s="1" t="s">
        <v>104</v>
      </c>
      <c r="B150" s="1" t="s">
        <v>357</v>
      </c>
      <c r="C150" s="1" t="s">
        <v>34</v>
      </c>
      <c r="D150" s="3">
        <v>57</v>
      </c>
      <c r="E150" s="1" t="s">
        <v>73</v>
      </c>
      <c r="F150" s="1" t="s">
        <v>603</v>
      </c>
      <c r="G150" s="4">
        <v>7328.5</v>
      </c>
      <c r="H150" s="1" t="s">
        <v>160</v>
      </c>
      <c r="I150" s="1" t="s">
        <v>161</v>
      </c>
      <c r="J150" s="1" t="s">
        <v>162</v>
      </c>
      <c r="K150" s="1" t="s">
        <v>40</v>
      </c>
      <c r="L150" s="1" t="s">
        <v>163</v>
      </c>
      <c r="M150" s="1" t="s">
        <v>42</v>
      </c>
      <c r="N150" s="5" t="s">
        <v>592</v>
      </c>
      <c r="O150" s="3">
        <v>119</v>
      </c>
      <c r="P150" s="5" t="s">
        <v>425</v>
      </c>
      <c r="R150" s="1" t="s">
        <v>604</v>
      </c>
      <c r="S150" s="1" t="s">
        <v>45</v>
      </c>
      <c r="T150" s="1" t="s">
        <v>165</v>
      </c>
      <c r="V150" s="1" t="s">
        <v>80</v>
      </c>
      <c r="W150" s="1" t="s">
        <v>81</v>
      </c>
      <c r="X150" s="1" t="s">
        <v>602</v>
      </c>
      <c r="AB150" s="4">
        <v>7328.5</v>
      </c>
      <c r="AC150" s="4">
        <v>1612.27</v>
      </c>
      <c r="AF150" s="1" t="s">
        <v>166</v>
      </c>
      <c r="AG150" s="10">
        <f t="shared" si="20"/>
        <v>-1</v>
      </c>
      <c r="AH150">
        <f t="shared" si="21"/>
        <v>-7328.5</v>
      </c>
    </row>
    <row r="151" spans="1:34" x14ac:dyDescent="0.25">
      <c r="A151" s="1" t="s">
        <v>602</v>
      </c>
      <c r="B151" s="1" t="s">
        <v>357</v>
      </c>
      <c r="C151" s="1" t="s">
        <v>34</v>
      </c>
      <c r="D151" s="3">
        <v>58</v>
      </c>
      <c r="E151" s="1" t="s">
        <v>73</v>
      </c>
      <c r="F151" s="1" t="s">
        <v>606</v>
      </c>
      <c r="G151" s="4">
        <v>4115.41</v>
      </c>
      <c r="H151" s="1" t="s">
        <v>607</v>
      </c>
      <c r="I151" s="1" t="s">
        <v>608</v>
      </c>
      <c r="J151" s="1" t="s">
        <v>137</v>
      </c>
      <c r="M151" s="1" t="s">
        <v>42</v>
      </c>
      <c r="N151" s="5" t="s">
        <v>592</v>
      </c>
      <c r="O151" s="3">
        <v>120</v>
      </c>
      <c r="P151" s="5" t="s">
        <v>605</v>
      </c>
      <c r="R151" s="1" t="s">
        <v>609</v>
      </c>
      <c r="S151" s="1" t="s">
        <v>45</v>
      </c>
      <c r="T151" s="1" t="s">
        <v>610</v>
      </c>
      <c r="V151" s="1" t="s">
        <v>80</v>
      </c>
      <c r="W151" s="1" t="s">
        <v>81</v>
      </c>
      <c r="X151" s="1" t="s">
        <v>372</v>
      </c>
      <c r="AB151" s="4">
        <v>4115.41</v>
      </c>
      <c r="AC151" s="4">
        <v>905.39</v>
      </c>
      <c r="AF151" s="1" t="s">
        <v>103</v>
      </c>
      <c r="AG151" s="10">
        <f t="shared" si="20"/>
        <v>-6</v>
      </c>
      <c r="AH151">
        <f t="shared" si="21"/>
        <v>-24692.46</v>
      </c>
    </row>
    <row r="152" spans="1:34" x14ac:dyDescent="0.25">
      <c r="A152" s="1" t="s">
        <v>104</v>
      </c>
      <c r="B152" s="1" t="s">
        <v>357</v>
      </c>
      <c r="C152" s="1" t="s">
        <v>34</v>
      </c>
      <c r="D152" s="3">
        <v>59</v>
      </c>
      <c r="E152" s="1" t="s">
        <v>73</v>
      </c>
      <c r="F152" s="1" t="s">
        <v>611</v>
      </c>
      <c r="G152" s="4">
        <v>3029.56</v>
      </c>
      <c r="H152" s="1" t="s">
        <v>341</v>
      </c>
      <c r="I152" s="1" t="s">
        <v>342</v>
      </c>
      <c r="J152" s="1" t="s">
        <v>343</v>
      </c>
      <c r="M152" s="1" t="s">
        <v>42</v>
      </c>
      <c r="N152" s="5" t="s">
        <v>592</v>
      </c>
      <c r="O152" s="3">
        <v>121</v>
      </c>
      <c r="P152" s="5" t="s">
        <v>575</v>
      </c>
      <c r="R152" s="1" t="s">
        <v>612</v>
      </c>
      <c r="S152" s="1" t="s">
        <v>45</v>
      </c>
      <c r="T152" s="1" t="s">
        <v>345</v>
      </c>
      <c r="V152" s="1" t="s">
        <v>80</v>
      </c>
      <c r="W152" s="1" t="s">
        <v>81</v>
      </c>
      <c r="X152" s="1" t="s">
        <v>347</v>
      </c>
      <c r="AB152" s="4">
        <v>3029.56</v>
      </c>
      <c r="AC152" s="4">
        <v>666.5</v>
      </c>
      <c r="AF152" s="1" t="s">
        <v>346</v>
      </c>
      <c r="AG152" s="10">
        <f t="shared" si="20"/>
        <v>-2</v>
      </c>
      <c r="AH152">
        <f t="shared" si="21"/>
        <v>-6059.12</v>
      </c>
    </row>
    <row r="153" spans="1:34" hidden="1" x14ac:dyDescent="0.25">
      <c r="A153" s="1" t="s">
        <v>592</v>
      </c>
      <c r="B153" s="1" t="s">
        <v>592</v>
      </c>
      <c r="C153" s="1" t="s">
        <v>125</v>
      </c>
      <c r="D153" s="3">
        <v>20067</v>
      </c>
      <c r="E153" s="1" t="s">
        <v>35</v>
      </c>
      <c r="F153" s="1" t="s">
        <v>125</v>
      </c>
      <c r="G153" s="4">
        <v>1239.44</v>
      </c>
      <c r="H153" s="1" t="s">
        <v>201</v>
      </c>
      <c r="I153" s="1" t="s">
        <v>202</v>
      </c>
      <c r="J153" s="1" t="s">
        <v>203</v>
      </c>
      <c r="M153" s="1" t="s">
        <v>204</v>
      </c>
      <c r="N153" s="1" t="s">
        <v>592</v>
      </c>
      <c r="O153" s="3">
        <v>115</v>
      </c>
      <c r="P153" s="1" t="s">
        <v>592</v>
      </c>
      <c r="R153" s="1" t="s">
        <v>863</v>
      </c>
      <c r="S153" s="1" t="s">
        <v>45</v>
      </c>
      <c r="X153" s="1" t="s">
        <v>563</v>
      </c>
      <c r="Y153" s="1" t="s">
        <v>613</v>
      </c>
      <c r="AA153" s="1" t="s">
        <v>564</v>
      </c>
      <c r="AB153" s="4">
        <v>0</v>
      </c>
      <c r="AC153" s="4">
        <v>0</v>
      </c>
    </row>
    <row r="154" spans="1:34" x14ac:dyDescent="0.25">
      <c r="A154" s="1" t="s">
        <v>592</v>
      </c>
      <c r="B154" s="1" t="s">
        <v>592</v>
      </c>
      <c r="C154" s="1" t="s">
        <v>125</v>
      </c>
      <c r="D154" s="3">
        <v>20068</v>
      </c>
      <c r="E154" s="1" t="s">
        <v>35</v>
      </c>
      <c r="F154" s="1" t="s">
        <v>125</v>
      </c>
      <c r="G154" s="4">
        <v>204</v>
      </c>
      <c r="H154" s="1" t="s">
        <v>614</v>
      </c>
      <c r="J154" s="1" t="s">
        <v>174</v>
      </c>
      <c r="M154" s="1" t="s">
        <v>42</v>
      </c>
      <c r="N154" s="5" t="s">
        <v>592</v>
      </c>
      <c r="O154" s="3">
        <v>122</v>
      </c>
      <c r="P154" s="5" t="s">
        <v>592</v>
      </c>
      <c r="R154" s="1" t="s">
        <v>857</v>
      </c>
      <c r="S154" s="1" t="s">
        <v>45</v>
      </c>
      <c r="X154" s="1" t="s">
        <v>347</v>
      </c>
      <c r="AB154" s="4">
        <v>0</v>
      </c>
      <c r="AC154" s="4">
        <v>0</v>
      </c>
      <c r="AG154" s="10">
        <f t="shared" ref="AG154:AG181" si="22">+N154-P154</f>
        <v>0</v>
      </c>
      <c r="AH154">
        <f t="shared" ref="AH154:AH181" si="23">PRODUCT(G154,AG154)</f>
        <v>0</v>
      </c>
    </row>
    <row r="155" spans="1:34" x14ac:dyDescent="0.25">
      <c r="A155" s="1" t="s">
        <v>602</v>
      </c>
      <c r="B155" s="1" t="s">
        <v>487</v>
      </c>
      <c r="C155" s="1" t="s">
        <v>34</v>
      </c>
      <c r="D155" s="3">
        <v>16</v>
      </c>
      <c r="E155" s="1" t="s">
        <v>35</v>
      </c>
      <c r="F155" s="1" t="s">
        <v>615</v>
      </c>
      <c r="G155" s="4">
        <v>710.51</v>
      </c>
      <c r="H155" s="1" t="s">
        <v>37</v>
      </c>
      <c r="I155" s="1" t="s">
        <v>38</v>
      </c>
      <c r="J155" s="1" t="s">
        <v>39</v>
      </c>
      <c r="K155" s="1" t="s">
        <v>40</v>
      </c>
      <c r="L155" s="1" t="s">
        <v>41</v>
      </c>
      <c r="M155" s="1" t="s">
        <v>42</v>
      </c>
      <c r="N155" s="5" t="s">
        <v>425</v>
      </c>
      <c r="O155" s="3">
        <v>123</v>
      </c>
      <c r="P155" s="5" t="s">
        <v>425</v>
      </c>
      <c r="R155" s="1" t="s">
        <v>616</v>
      </c>
      <c r="S155" s="1" t="s">
        <v>45</v>
      </c>
      <c r="T155" s="1" t="s">
        <v>46</v>
      </c>
      <c r="V155" s="1" t="s">
        <v>47</v>
      </c>
      <c r="W155" s="1" t="s">
        <v>48</v>
      </c>
      <c r="X155" s="1" t="s">
        <v>347</v>
      </c>
      <c r="AB155" s="4">
        <v>691.36</v>
      </c>
      <c r="AC155" s="4">
        <v>152.1</v>
      </c>
      <c r="AF155" s="1" t="s">
        <v>50</v>
      </c>
      <c r="AG155" s="10">
        <f t="shared" si="22"/>
        <v>0</v>
      </c>
      <c r="AH155">
        <f t="shared" si="23"/>
        <v>0</v>
      </c>
    </row>
    <row r="156" spans="1:34" x14ac:dyDescent="0.25">
      <c r="A156" s="1" t="s">
        <v>347</v>
      </c>
      <c r="B156" s="1" t="s">
        <v>487</v>
      </c>
      <c r="C156" s="1" t="s">
        <v>34</v>
      </c>
      <c r="D156" s="3">
        <v>17</v>
      </c>
      <c r="E156" s="1" t="s">
        <v>35</v>
      </c>
      <c r="F156" s="1" t="s">
        <v>617</v>
      </c>
      <c r="G156" s="4">
        <v>463.52</v>
      </c>
      <c r="H156" s="1" t="s">
        <v>517</v>
      </c>
      <c r="I156" s="1" t="s">
        <v>518</v>
      </c>
      <c r="J156" s="1" t="s">
        <v>56</v>
      </c>
      <c r="M156" s="1" t="s">
        <v>42</v>
      </c>
      <c r="N156" s="5" t="s">
        <v>425</v>
      </c>
      <c r="O156" s="3">
        <v>124</v>
      </c>
      <c r="P156" s="5" t="s">
        <v>575</v>
      </c>
      <c r="R156" s="1" t="s">
        <v>618</v>
      </c>
      <c r="S156" s="1" t="s">
        <v>45</v>
      </c>
      <c r="T156" s="1" t="s">
        <v>520</v>
      </c>
      <c r="V156" s="1" t="s">
        <v>80</v>
      </c>
      <c r="W156" s="1" t="s">
        <v>81</v>
      </c>
      <c r="X156" s="1" t="s">
        <v>347</v>
      </c>
      <c r="AB156" s="4">
        <v>578.9</v>
      </c>
      <c r="AC156" s="4">
        <v>0</v>
      </c>
      <c r="AF156" s="1" t="s">
        <v>521</v>
      </c>
      <c r="AG156" s="10">
        <f t="shared" si="22"/>
        <v>-1</v>
      </c>
      <c r="AH156">
        <f t="shared" si="23"/>
        <v>-463.52</v>
      </c>
    </row>
    <row r="157" spans="1:34" x14ac:dyDescent="0.25">
      <c r="A157" s="1" t="s">
        <v>200</v>
      </c>
      <c r="B157" s="1" t="s">
        <v>403</v>
      </c>
      <c r="C157" s="1" t="s">
        <v>34</v>
      </c>
      <c r="D157" s="3">
        <v>39</v>
      </c>
      <c r="E157" s="1" t="s">
        <v>73</v>
      </c>
      <c r="F157" s="1" t="s">
        <v>620</v>
      </c>
      <c r="G157" s="4">
        <v>265</v>
      </c>
      <c r="H157" s="1" t="s">
        <v>108</v>
      </c>
      <c r="I157" s="1" t="s">
        <v>109</v>
      </c>
      <c r="J157" s="1" t="s">
        <v>56</v>
      </c>
      <c r="K157" s="1" t="s">
        <v>110</v>
      </c>
      <c r="L157" s="1" t="s">
        <v>111</v>
      </c>
      <c r="M157" s="1" t="s">
        <v>42</v>
      </c>
      <c r="N157" s="5" t="s">
        <v>425</v>
      </c>
      <c r="O157" s="3">
        <v>126</v>
      </c>
      <c r="P157" s="5" t="s">
        <v>619</v>
      </c>
      <c r="R157" s="1" t="s">
        <v>621</v>
      </c>
      <c r="S157" s="1" t="s">
        <v>45</v>
      </c>
      <c r="T157" s="1" t="s">
        <v>622</v>
      </c>
      <c r="V157" s="1" t="s">
        <v>80</v>
      </c>
      <c r="W157" s="1" t="s">
        <v>81</v>
      </c>
      <c r="X157" s="1" t="s">
        <v>250</v>
      </c>
      <c r="AB157" s="4">
        <v>265</v>
      </c>
      <c r="AC157" s="4">
        <v>58.3</v>
      </c>
      <c r="AF157" s="1" t="s">
        <v>623</v>
      </c>
      <c r="AG157" s="10">
        <f t="shared" si="22"/>
        <v>-22</v>
      </c>
      <c r="AH157">
        <f t="shared" si="23"/>
        <v>-5830</v>
      </c>
    </row>
    <row r="158" spans="1:34" x14ac:dyDescent="0.25">
      <c r="A158" s="1" t="s">
        <v>350</v>
      </c>
      <c r="B158" s="1" t="s">
        <v>357</v>
      </c>
      <c r="C158" s="1" t="s">
        <v>34</v>
      </c>
      <c r="D158" s="3">
        <v>61</v>
      </c>
      <c r="E158" s="1" t="s">
        <v>73</v>
      </c>
      <c r="F158" s="1" t="s">
        <v>624</v>
      </c>
      <c r="G158" s="4">
        <v>62.4</v>
      </c>
      <c r="H158" s="1" t="s">
        <v>394</v>
      </c>
      <c r="I158" s="1" t="s">
        <v>395</v>
      </c>
      <c r="J158" s="1" t="s">
        <v>396</v>
      </c>
      <c r="K158" s="1" t="s">
        <v>397</v>
      </c>
      <c r="L158" s="1" t="s">
        <v>398</v>
      </c>
      <c r="M158" s="1" t="s">
        <v>42</v>
      </c>
      <c r="N158" s="5" t="s">
        <v>425</v>
      </c>
      <c r="O158" s="3">
        <v>125</v>
      </c>
      <c r="P158" s="5" t="s">
        <v>592</v>
      </c>
      <c r="R158" s="1" t="s">
        <v>864</v>
      </c>
      <c r="S158" s="1" t="s">
        <v>45</v>
      </c>
      <c r="T158" s="1" t="s">
        <v>399</v>
      </c>
      <c r="V158" s="1" t="s">
        <v>47</v>
      </c>
      <c r="W158" s="1" t="s">
        <v>48</v>
      </c>
      <c r="X158" s="1" t="s">
        <v>350</v>
      </c>
      <c r="AB158" s="4">
        <v>62.4</v>
      </c>
      <c r="AC158" s="4">
        <v>13.73</v>
      </c>
      <c r="AF158" s="1" t="s">
        <v>406</v>
      </c>
      <c r="AG158" s="10">
        <f t="shared" si="22"/>
        <v>1</v>
      </c>
      <c r="AH158">
        <f t="shared" si="23"/>
        <v>62.4</v>
      </c>
    </row>
    <row r="159" spans="1:34" x14ac:dyDescent="0.25">
      <c r="A159" s="1" t="s">
        <v>460</v>
      </c>
      <c r="B159" s="1" t="s">
        <v>487</v>
      </c>
      <c r="C159" s="1" t="s">
        <v>358</v>
      </c>
      <c r="D159" s="3">
        <v>62</v>
      </c>
      <c r="E159" s="1" t="s">
        <v>73</v>
      </c>
      <c r="F159" s="1" t="s">
        <v>625</v>
      </c>
      <c r="G159" s="4">
        <v>-265</v>
      </c>
      <c r="H159" s="1" t="s">
        <v>108</v>
      </c>
      <c r="I159" s="1" t="s">
        <v>109</v>
      </c>
      <c r="J159" s="1" t="s">
        <v>56</v>
      </c>
      <c r="K159" s="1" t="s">
        <v>110</v>
      </c>
      <c r="L159" s="1" t="s">
        <v>111</v>
      </c>
      <c r="M159" s="1" t="s">
        <v>42</v>
      </c>
      <c r="N159" s="5" t="s">
        <v>425</v>
      </c>
      <c r="O159" s="3">
        <v>126</v>
      </c>
      <c r="P159" s="5" t="s">
        <v>619</v>
      </c>
      <c r="R159" s="1" t="s">
        <v>626</v>
      </c>
      <c r="S159" s="1" t="s">
        <v>45</v>
      </c>
      <c r="T159" s="1" t="s">
        <v>622</v>
      </c>
      <c r="V159" s="1" t="s">
        <v>80</v>
      </c>
      <c r="W159" s="1" t="s">
        <v>81</v>
      </c>
      <c r="X159" s="1" t="s">
        <v>487</v>
      </c>
      <c r="AB159" s="4">
        <v>265</v>
      </c>
      <c r="AC159" s="4">
        <v>58.3</v>
      </c>
      <c r="AF159" s="1" t="s">
        <v>623</v>
      </c>
      <c r="AG159" s="10">
        <f t="shared" si="22"/>
        <v>-22</v>
      </c>
      <c r="AH159">
        <f t="shared" si="23"/>
        <v>5830</v>
      </c>
    </row>
    <row r="160" spans="1:34" x14ac:dyDescent="0.25">
      <c r="A160" s="1" t="s">
        <v>460</v>
      </c>
      <c r="B160" s="1" t="s">
        <v>487</v>
      </c>
      <c r="C160" s="1" t="s">
        <v>34</v>
      </c>
      <c r="D160" s="3">
        <v>63</v>
      </c>
      <c r="E160" s="1" t="s">
        <v>73</v>
      </c>
      <c r="F160" s="1" t="s">
        <v>627</v>
      </c>
      <c r="G160" s="4">
        <v>215</v>
      </c>
      <c r="H160" s="1" t="s">
        <v>108</v>
      </c>
      <c r="I160" s="1" t="s">
        <v>109</v>
      </c>
      <c r="J160" s="1" t="s">
        <v>56</v>
      </c>
      <c r="K160" s="1" t="s">
        <v>110</v>
      </c>
      <c r="L160" s="1" t="s">
        <v>111</v>
      </c>
      <c r="M160" s="1" t="s">
        <v>42</v>
      </c>
      <c r="N160" s="5" t="s">
        <v>425</v>
      </c>
      <c r="O160" s="3">
        <v>126</v>
      </c>
      <c r="P160" s="5" t="s">
        <v>619</v>
      </c>
      <c r="R160" s="1" t="s">
        <v>628</v>
      </c>
      <c r="S160" s="1" t="s">
        <v>45</v>
      </c>
      <c r="T160" s="1" t="s">
        <v>622</v>
      </c>
      <c r="V160" s="1" t="s">
        <v>80</v>
      </c>
      <c r="W160" s="1" t="s">
        <v>81</v>
      </c>
      <c r="X160" s="1" t="s">
        <v>460</v>
      </c>
      <c r="AB160" s="4">
        <v>215</v>
      </c>
      <c r="AC160" s="4">
        <v>47.3</v>
      </c>
      <c r="AF160" s="1" t="s">
        <v>623</v>
      </c>
      <c r="AG160" s="10">
        <f t="shared" si="22"/>
        <v>-22</v>
      </c>
      <c r="AH160">
        <f t="shared" si="23"/>
        <v>-4730</v>
      </c>
    </row>
    <row r="161" spans="1:34" x14ac:dyDescent="0.25">
      <c r="A161" s="1" t="s">
        <v>116</v>
      </c>
      <c r="B161" s="1" t="s">
        <v>63</v>
      </c>
      <c r="C161" s="1" t="s">
        <v>34</v>
      </c>
      <c r="D161" s="3">
        <v>121</v>
      </c>
      <c r="E161" s="1" t="s">
        <v>35</v>
      </c>
      <c r="F161" s="1" t="s">
        <v>629</v>
      </c>
      <c r="G161" s="4">
        <v>710.51</v>
      </c>
      <c r="H161" s="1" t="s">
        <v>37</v>
      </c>
      <c r="I161" s="1" t="s">
        <v>38</v>
      </c>
      <c r="J161" s="1" t="s">
        <v>39</v>
      </c>
      <c r="K161" s="1" t="s">
        <v>40</v>
      </c>
      <c r="L161" s="1" t="s">
        <v>41</v>
      </c>
      <c r="M161" s="1" t="s">
        <v>42</v>
      </c>
      <c r="N161" s="5" t="s">
        <v>425</v>
      </c>
      <c r="O161" s="3">
        <v>123</v>
      </c>
      <c r="P161" s="5" t="s">
        <v>392</v>
      </c>
      <c r="R161" s="1" t="s">
        <v>630</v>
      </c>
      <c r="S161" s="1" t="s">
        <v>45</v>
      </c>
      <c r="T161" s="1" t="s">
        <v>46</v>
      </c>
      <c r="V161" s="1" t="s">
        <v>47</v>
      </c>
      <c r="W161" s="1" t="s">
        <v>48</v>
      </c>
      <c r="X161" s="1" t="s">
        <v>62</v>
      </c>
      <c r="AB161" s="4">
        <v>691.36</v>
      </c>
      <c r="AC161" s="4">
        <v>152.1</v>
      </c>
      <c r="AF161" s="1" t="s">
        <v>50</v>
      </c>
      <c r="AG161" s="10">
        <f t="shared" si="22"/>
        <v>53</v>
      </c>
      <c r="AH161">
        <f t="shared" si="23"/>
        <v>37657.03</v>
      </c>
    </row>
    <row r="162" spans="1:34" x14ac:dyDescent="0.25">
      <c r="A162" s="1" t="s">
        <v>31</v>
      </c>
      <c r="B162" s="1" t="s">
        <v>207</v>
      </c>
      <c r="C162" s="1" t="s">
        <v>34</v>
      </c>
      <c r="D162" s="3">
        <v>2</v>
      </c>
      <c r="E162" s="1" t="s">
        <v>73</v>
      </c>
      <c r="F162" s="1" t="s">
        <v>632</v>
      </c>
      <c r="G162" s="4">
        <v>34.26</v>
      </c>
      <c r="H162" s="1" t="s">
        <v>75</v>
      </c>
      <c r="I162" s="1" t="s">
        <v>76</v>
      </c>
      <c r="J162" s="1" t="s">
        <v>77</v>
      </c>
      <c r="M162" s="1" t="s">
        <v>42</v>
      </c>
      <c r="N162" s="5" t="s">
        <v>575</v>
      </c>
      <c r="O162" s="3">
        <v>130</v>
      </c>
      <c r="P162" s="5" t="s">
        <v>631</v>
      </c>
      <c r="R162" s="1" t="s">
        <v>633</v>
      </c>
      <c r="S162" s="1" t="s">
        <v>45</v>
      </c>
      <c r="T162" s="1" t="s">
        <v>79</v>
      </c>
      <c r="V162" s="1" t="s">
        <v>80</v>
      </c>
      <c r="W162" s="1" t="s">
        <v>81</v>
      </c>
      <c r="X162" s="1" t="s">
        <v>142</v>
      </c>
      <c r="AB162" s="4">
        <v>34.26</v>
      </c>
      <c r="AC162" s="4">
        <v>3.43</v>
      </c>
      <c r="AF162" s="1" t="s">
        <v>83</v>
      </c>
      <c r="AG162" s="10">
        <f t="shared" si="22"/>
        <v>-25</v>
      </c>
      <c r="AH162">
        <f t="shared" si="23"/>
        <v>-856.5</v>
      </c>
    </row>
    <row r="163" spans="1:34" x14ac:dyDescent="0.25">
      <c r="A163" s="1" t="s">
        <v>167</v>
      </c>
      <c r="B163" s="1" t="s">
        <v>207</v>
      </c>
      <c r="C163" s="1" t="s">
        <v>34</v>
      </c>
      <c r="D163" s="3">
        <v>8</v>
      </c>
      <c r="E163" s="1" t="s">
        <v>73</v>
      </c>
      <c r="F163" s="1" t="s">
        <v>634</v>
      </c>
      <c r="G163" s="4">
        <v>3415.94</v>
      </c>
      <c r="H163" s="1" t="s">
        <v>635</v>
      </c>
      <c r="I163" s="1" t="s">
        <v>636</v>
      </c>
      <c r="J163" s="1" t="s">
        <v>67</v>
      </c>
      <c r="K163" s="1" t="s">
        <v>637</v>
      </c>
      <c r="L163" s="1" t="s">
        <v>638</v>
      </c>
      <c r="M163" s="1" t="s">
        <v>42</v>
      </c>
      <c r="N163" s="5" t="s">
        <v>575</v>
      </c>
      <c r="O163" s="3">
        <v>131</v>
      </c>
      <c r="P163" s="5" t="s">
        <v>333</v>
      </c>
      <c r="R163" s="1" t="s">
        <v>639</v>
      </c>
      <c r="S163" s="1" t="s">
        <v>45</v>
      </c>
      <c r="T163" s="1" t="s">
        <v>640</v>
      </c>
      <c r="V163" s="1" t="s">
        <v>149</v>
      </c>
      <c r="W163" s="1" t="s">
        <v>150</v>
      </c>
      <c r="X163" s="1" t="s">
        <v>142</v>
      </c>
      <c r="AB163" s="4">
        <v>3415.94</v>
      </c>
      <c r="AC163" s="4">
        <v>342.57</v>
      </c>
      <c r="AF163" s="1" t="s">
        <v>641</v>
      </c>
      <c r="AG163" s="10">
        <f t="shared" si="22"/>
        <v>33</v>
      </c>
      <c r="AH163">
        <f t="shared" si="23"/>
        <v>112726.02</v>
      </c>
    </row>
    <row r="164" spans="1:34" x14ac:dyDescent="0.25">
      <c r="A164" s="1" t="s">
        <v>167</v>
      </c>
      <c r="B164" s="1" t="s">
        <v>207</v>
      </c>
      <c r="C164" s="1" t="s">
        <v>34</v>
      </c>
      <c r="D164" s="3">
        <v>21</v>
      </c>
      <c r="E164" s="1" t="s">
        <v>73</v>
      </c>
      <c r="F164" s="1" t="s">
        <v>642</v>
      </c>
      <c r="G164" s="4">
        <v>40.97</v>
      </c>
      <c r="H164" s="1" t="s">
        <v>635</v>
      </c>
      <c r="I164" s="1" t="s">
        <v>636</v>
      </c>
      <c r="J164" s="1" t="s">
        <v>67</v>
      </c>
      <c r="K164" s="1" t="s">
        <v>637</v>
      </c>
      <c r="L164" s="1" t="s">
        <v>638</v>
      </c>
      <c r="M164" s="1" t="s">
        <v>42</v>
      </c>
      <c r="N164" s="5" t="s">
        <v>575</v>
      </c>
      <c r="O164" s="3">
        <v>131</v>
      </c>
      <c r="P164" s="5" t="s">
        <v>365</v>
      </c>
      <c r="R164" s="1" t="s">
        <v>643</v>
      </c>
      <c r="S164" s="1" t="s">
        <v>45</v>
      </c>
      <c r="T164" s="1" t="s">
        <v>640</v>
      </c>
      <c r="V164" s="1" t="s">
        <v>47</v>
      </c>
      <c r="W164" s="1" t="s">
        <v>48</v>
      </c>
      <c r="X164" s="1" t="s">
        <v>208</v>
      </c>
      <c r="AB164" s="4">
        <v>40.97</v>
      </c>
      <c r="AC164" s="4">
        <v>1.64</v>
      </c>
      <c r="AF164" s="1" t="s">
        <v>644</v>
      </c>
      <c r="AG164" s="10">
        <f t="shared" si="22"/>
        <v>28</v>
      </c>
      <c r="AH164">
        <f t="shared" si="23"/>
        <v>1147.1599999999999</v>
      </c>
    </row>
    <row r="165" spans="1:34" x14ac:dyDescent="0.25">
      <c r="A165" s="1" t="s">
        <v>167</v>
      </c>
      <c r="B165" s="1" t="s">
        <v>207</v>
      </c>
      <c r="C165" s="1" t="s">
        <v>34</v>
      </c>
      <c r="D165" s="3">
        <v>22</v>
      </c>
      <c r="E165" s="1" t="s">
        <v>73</v>
      </c>
      <c r="F165" s="1" t="s">
        <v>645</v>
      </c>
      <c r="G165" s="4">
        <v>17558.97</v>
      </c>
      <c r="H165" s="1" t="s">
        <v>635</v>
      </c>
      <c r="I165" s="1" t="s">
        <v>636</v>
      </c>
      <c r="J165" s="1" t="s">
        <v>67</v>
      </c>
      <c r="K165" s="1" t="s">
        <v>637</v>
      </c>
      <c r="L165" s="1" t="s">
        <v>638</v>
      </c>
      <c r="M165" s="1" t="s">
        <v>42</v>
      </c>
      <c r="N165" s="5" t="s">
        <v>575</v>
      </c>
      <c r="O165" s="3">
        <v>131</v>
      </c>
      <c r="P165" s="5" t="s">
        <v>365</v>
      </c>
      <c r="R165" s="1" t="s">
        <v>646</v>
      </c>
      <c r="S165" s="1" t="s">
        <v>45</v>
      </c>
      <c r="T165" s="1" t="s">
        <v>640</v>
      </c>
      <c r="V165" s="1" t="s">
        <v>80</v>
      </c>
      <c r="W165" s="1" t="s">
        <v>81</v>
      </c>
      <c r="X165" s="1" t="s">
        <v>208</v>
      </c>
      <c r="AB165" s="4">
        <v>17558.97</v>
      </c>
      <c r="AC165" s="4">
        <v>1755.9</v>
      </c>
      <c r="AF165" s="1" t="s">
        <v>641</v>
      </c>
      <c r="AG165" s="10">
        <f t="shared" si="22"/>
        <v>28</v>
      </c>
      <c r="AH165">
        <f t="shared" si="23"/>
        <v>491651.16000000003</v>
      </c>
    </row>
    <row r="166" spans="1:34" x14ac:dyDescent="0.25">
      <c r="A166" s="1" t="s">
        <v>167</v>
      </c>
      <c r="B166" s="1" t="s">
        <v>207</v>
      </c>
      <c r="C166" s="1" t="s">
        <v>34</v>
      </c>
      <c r="D166" s="3">
        <v>23</v>
      </c>
      <c r="E166" s="1" t="s">
        <v>73</v>
      </c>
      <c r="F166" s="1" t="s">
        <v>647</v>
      </c>
      <c r="G166" s="4">
        <v>136.33000000000001</v>
      </c>
      <c r="H166" s="1" t="s">
        <v>635</v>
      </c>
      <c r="I166" s="1" t="s">
        <v>636</v>
      </c>
      <c r="J166" s="1" t="s">
        <v>67</v>
      </c>
      <c r="K166" s="1" t="s">
        <v>637</v>
      </c>
      <c r="L166" s="1" t="s">
        <v>638</v>
      </c>
      <c r="M166" s="1" t="s">
        <v>42</v>
      </c>
      <c r="N166" s="5" t="s">
        <v>575</v>
      </c>
      <c r="O166" s="3">
        <v>131</v>
      </c>
      <c r="P166" s="5" t="s">
        <v>365</v>
      </c>
      <c r="R166" s="1" t="s">
        <v>648</v>
      </c>
      <c r="S166" s="1" t="s">
        <v>45</v>
      </c>
      <c r="T166" s="1" t="s">
        <v>640</v>
      </c>
      <c r="V166" s="1" t="s">
        <v>149</v>
      </c>
      <c r="W166" s="1" t="s">
        <v>150</v>
      </c>
      <c r="X166" s="1" t="s">
        <v>208</v>
      </c>
      <c r="AB166" s="4">
        <v>136.33000000000001</v>
      </c>
      <c r="AC166" s="4">
        <v>29.99</v>
      </c>
      <c r="AF166" s="1" t="s">
        <v>649</v>
      </c>
      <c r="AG166" s="10">
        <f t="shared" si="22"/>
        <v>28</v>
      </c>
      <c r="AH166">
        <f t="shared" si="23"/>
        <v>3817.2400000000002</v>
      </c>
    </row>
    <row r="167" spans="1:34" x14ac:dyDescent="0.25">
      <c r="A167" s="1" t="s">
        <v>392</v>
      </c>
      <c r="B167" s="1" t="s">
        <v>214</v>
      </c>
      <c r="C167" s="1" t="s">
        <v>358</v>
      </c>
      <c r="D167" s="3">
        <v>24</v>
      </c>
      <c r="E167" s="1" t="s">
        <v>73</v>
      </c>
      <c r="F167" s="1" t="s">
        <v>650</v>
      </c>
      <c r="G167" s="4">
        <v>-176.06</v>
      </c>
      <c r="H167" s="1" t="s">
        <v>635</v>
      </c>
      <c r="I167" s="1" t="s">
        <v>636</v>
      </c>
      <c r="J167" s="1" t="s">
        <v>67</v>
      </c>
      <c r="K167" s="1" t="s">
        <v>637</v>
      </c>
      <c r="L167" s="1" t="s">
        <v>638</v>
      </c>
      <c r="M167" s="1" t="s">
        <v>42</v>
      </c>
      <c r="N167" s="5" t="s">
        <v>575</v>
      </c>
      <c r="O167" s="3">
        <v>131</v>
      </c>
      <c r="P167" s="5" t="s">
        <v>460</v>
      </c>
      <c r="R167" s="1" t="s">
        <v>651</v>
      </c>
      <c r="S167" s="1" t="s">
        <v>45</v>
      </c>
      <c r="T167" s="1" t="s">
        <v>640</v>
      </c>
      <c r="V167" s="1" t="s">
        <v>149</v>
      </c>
      <c r="W167" s="1" t="s">
        <v>150</v>
      </c>
      <c r="X167" s="1" t="s">
        <v>214</v>
      </c>
      <c r="AB167" s="4">
        <v>176.06</v>
      </c>
      <c r="AC167" s="4">
        <v>38.729999999999997</v>
      </c>
      <c r="AF167" s="1" t="s">
        <v>641</v>
      </c>
      <c r="AG167" s="10">
        <f t="shared" si="22"/>
        <v>23</v>
      </c>
      <c r="AH167">
        <f t="shared" si="23"/>
        <v>-4049.38</v>
      </c>
    </row>
    <row r="168" spans="1:34" x14ac:dyDescent="0.25">
      <c r="A168" s="1" t="s">
        <v>104</v>
      </c>
      <c r="B168" s="1" t="s">
        <v>357</v>
      </c>
      <c r="C168" s="1" t="s">
        <v>34</v>
      </c>
      <c r="D168" s="3">
        <v>55</v>
      </c>
      <c r="E168" s="1" t="s">
        <v>73</v>
      </c>
      <c r="F168" s="1" t="s">
        <v>652</v>
      </c>
      <c r="G168" s="4">
        <v>3478.16</v>
      </c>
      <c r="H168" s="1" t="s">
        <v>635</v>
      </c>
      <c r="I168" s="1" t="s">
        <v>636</v>
      </c>
      <c r="J168" s="1" t="s">
        <v>67</v>
      </c>
      <c r="K168" s="1" t="s">
        <v>637</v>
      </c>
      <c r="L168" s="1" t="s">
        <v>638</v>
      </c>
      <c r="M168" s="1" t="s">
        <v>42</v>
      </c>
      <c r="N168" s="5" t="s">
        <v>575</v>
      </c>
      <c r="O168" s="3">
        <v>131</v>
      </c>
      <c r="P168" s="5" t="s">
        <v>556</v>
      </c>
      <c r="R168" s="1" t="s">
        <v>653</v>
      </c>
      <c r="S168" s="1" t="s">
        <v>45</v>
      </c>
      <c r="T168" s="1" t="s">
        <v>640</v>
      </c>
      <c r="V168" s="1" t="s">
        <v>149</v>
      </c>
      <c r="W168" s="1" t="s">
        <v>150</v>
      </c>
      <c r="X168" s="1" t="s">
        <v>563</v>
      </c>
      <c r="AB168" s="4">
        <v>3478.16</v>
      </c>
      <c r="AC168" s="4">
        <v>348.16</v>
      </c>
      <c r="AF168" s="1" t="s">
        <v>641</v>
      </c>
      <c r="AG168" s="10">
        <f t="shared" si="22"/>
        <v>4</v>
      </c>
      <c r="AH168">
        <f t="shared" si="23"/>
        <v>13912.64</v>
      </c>
    </row>
    <row r="169" spans="1:34" x14ac:dyDescent="0.25">
      <c r="A169" s="1" t="s">
        <v>104</v>
      </c>
      <c r="B169" s="1" t="s">
        <v>487</v>
      </c>
      <c r="C169" s="1" t="s">
        <v>34</v>
      </c>
      <c r="D169" s="3">
        <v>64</v>
      </c>
      <c r="E169" s="1" t="s">
        <v>73</v>
      </c>
      <c r="F169" s="1" t="s">
        <v>654</v>
      </c>
      <c r="G169" s="4">
        <v>325</v>
      </c>
      <c r="H169" s="1" t="s">
        <v>655</v>
      </c>
      <c r="I169" s="1" t="s">
        <v>656</v>
      </c>
      <c r="J169" s="1" t="s">
        <v>657</v>
      </c>
      <c r="K169" s="1" t="s">
        <v>658</v>
      </c>
      <c r="L169" s="1" t="s">
        <v>659</v>
      </c>
      <c r="M169" s="1" t="s">
        <v>42</v>
      </c>
      <c r="N169" s="5" t="s">
        <v>575</v>
      </c>
      <c r="O169" s="3">
        <v>129</v>
      </c>
      <c r="P169" s="5" t="s">
        <v>425</v>
      </c>
      <c r="R169" s="1" t="s">
        <v>660</v>
      </c>
      <c r="S169" s="1" t="s">
        <v>45</v>
      </c>
      <c r="T169" s="1" t="s">
        <v>661</v>
      </c>
      <c r="V169" s="1" t="s">
        <v>80</v>
      </c>
      <c r="W169" s="1" t="s">
        <v>81</v>
      </c>
      <c r="X169" s="1" t="s">
        <v>602</v>
      </c>
      <c r="AB169" s="4">
        <v>325</v>
      </c>
      <c r="AC169" s="4">
        <v>71.5</v>
      </c>
      <c r="AF169" s="1" t="s">
        <v>555</v>
      </c>
      <c r="AG169" s="10">
        <f t="shared" si="22"/>
        <v>1</v>
      </c>
      <c r="AH169">
        <f t="shared" si="23"/>
        <v>325</v>
      </c>
    </row>
    <row r="170" spans="1:34" x14ac:dyDescent="0.25">
      <c r="A170" s="1" t="s">
        <v>104</v>
      </c>
      <c r="B170" s="1" t="s">
        <v>487</v>
      </c>
      <c r="C170" s="1" t="s">
        <v>358</v>
      </c>
      <c r="D170" s="3">
        <v>65</v>
      </c>
      <c r="E170" s="1" t="s">
        <v>73</v>
      </c>
      <c r="F170" s="1" t="s">
        <v>662</v>
      </c>
      <c r="G170" s="4">
        <v>-16.670000000000002</v>
      </c>
      <c r="H170" s="1" t="s">
        <v>635</v>
      </c>
      <c r="I170" s="1" t="s">
        <v>636</v>
      </c>
      <c r="J170" s="1" t="s">
        <v>67</v>
      </c>
      <c r="K170" s="1" t="s">
        <v>637</v>
      </c>
      <c r="L170" s="1" t="s">
        <v>638</v>
      </c>
      <c r="M170" s="1" t="s">
        <v>42</v>
      </c>
      <c r="N170" s="5" t="s">
        <v>575</v>
      </c>
      <c r="O170" s="3">
        <v>131</v>
      </c>
      <c r="P170" s="5" t="s">
        <v>575</v>
      </c>
      <c r="R170" s="1" t="s">
        <v>663</v>
      </c>
      <c r="S170" s="1" t="s">
        <v>45</v>
      </c>
      <c r="T170" s="1" t="s">
        <v>640</v>
      </c>
      <c r="V170" s="1" t="s">
        <v>149</v>
      </c>
      <c r="W170" s="1" t="s">
        <v>150</v>
      </c>
      <c r="X170" s="1" t="s">
        <v>347</v>
      </c>
      <c r="AB170" s="4">
        <v>16.670000000000002</v>
      </c>
      <c r="AC170" s="4">
        <v>1.67</v>
      </c>
      <c r="AF170" s="1" t="s">
        <v>641</v>
      </c>
      <c r="AG170" s="10">
        <f t="shared" si="22"/>
        <v>0</v>
      </c>
      <c r="AH170">
        <f t="shared" si="23"/>
        <v>0</v>
      </c>
    </row>
    <row r="171" spans="1:34" x14ac:dyDescent="0.25">
      <c r="A171" s="1" t="s">
        <v>104</v>
      </c>
      <c r="B171" s="1" t="s">
        <v>487</v>
      </c>
      <c r="C171" s="1" t="s">
        <v>34</v>
      </c>
      <c r="D171" s="3">
        <v>66</v>
      </c>
      <c r="E171" s="1" t="s">
        <v>73</v>
      </c>
      <c r="F171" s="1" t="s">
        <v>665</v>
      </c>
      <c r="G171" s="4">
        <v>5.25</v>
      </c>
      <c r="H171" s="1" t="s">
        <v>635</v>
      </c>
      <c r="I171" s="1" t="s">
        <v>636</v>
      </c>
      <c r="J171" s="1" t="s">
        <v>67</v>
      </c>
      <c r="K171" s="1" t="s">
        <v>637</v>
      </c>
      <c r="L171" s="1" t="s">
        <v>638</v>
      </c>
      <c r="M171" s="1" t="s">
        <v>42</v>
      </c>
      <c r="N171" s="5" t="s">
        <v>575</v>
      </c>
      <c r="O171" s="3">
        <v>131</v>
      </c>
      <c r="P171" s="5" t="s">
        <v>664</v>
      </c>
      <c r="R171" s="1" t="s">
        <v>666</v>
      </c>
      <c r="S171" s="1" t="s">
        <v>45</v>
      </c>
      <c r="T171" s="1" t="s">
        <v>640</v>
      </c>
      <c r="V171" s="1" t="s">
        <v>149</v>
      </c>
      <c r="W171" s="1" t="s">
        <v>150</v>
      </c>
      <c r="X171" s="1" t="s">
        <v>365</v>
      </c>
      <c r="AB171" s="4">
        <v>5.25</v>
      </c>
      <c r="AC171" s="4">
        <v>0.53</v>
      </c>
      <c r="AF171" s="1" t="s">
        <v>641</v>
      </c>
      <c r="AG171" s="10">
        <f t="shared" si="22"/>
        <v>-2</v>
      </c>
      <c r="AH171">
        <f t="shared" si="23"/>
        <v>-10.5</v>
      </c>
    </row>
    <row r="172" spans="1:34" x14ac:dyDescent="0.25">
      <c r="A172" s="1" t="s">
        <v>104</v>
      </c>
      <c r="B172" s="1" t="s">
        <v>487</v>
      </c>
      <c r="C172" s="1" t="s">
        <v>34</v>
      </c>
      <c r="D172" s="3">
        <v>67</v>
      </c>
      <c r="E172" s="1" t="s">
        <v>73</v>
      </c>
      <c r="F172" s="1" t="s">
        <v>668</v>
      </c>
      <c r="G172" s="4">
        <v>289.94</v>
      </c>
      <c r="H172" s="1" t="s">
        <v>635</v>
      </c>
      <c r="I172" s="1" t="s">
        <v>636</v>
      </c>
      <c r="J172" s="1" t="s">
        <v>67</v>
      </c>
      <c r="K172" s="1" t="s">
        <v>637</v>
      </c>
      <c r="L172" s="1" t="s">
        <v>638</v>
      </c>
      <c r="M172" s="1" t="s">
        <v>42</v>
      </c>
      <c r="N172" s="5" t="s">
        <v>575</v>
      </c>
      <c r="O172" s="3">
        <v>131</v>
      </c>
      <c r="P172" s="5" t="s">
        <v>667</v>
      </c>
      <c r="R172" s="1" t="s">
        <v>669</v>
      </c>
      <c r="S172" s="1" t="s">
        <v>45</v>
      </c>
      <c r="T172" s="1" t="s">
        <v>640</v>
      </c>
      <c r="V172" s="1" t="s">
        <v>80</v>
      </c>
      <c r="W172" s="1" t="s">
        <v>81</v>
      </c>
      <c r="X172" s="1" t="s">
        <v>372</v>
      </c>
      <c r="AB172" s="4">
        <v>289.94</v>
      </c>
      <c r="AC172" s="4">
        <v>63.79</v>
      </c>
      <c r="AF172" s="1" t="s">
        <v>649</v>
      </c>
      <c r="AG172" s="10">
        <f t="shared" si="22"/>
        <v>-1</v>
      </c>
      <c r="AH172">
        <f t="shared" si="23"/>
        <v>-289.94</v>
      </c>
    </row>
    <row r="173" spans="1:34" x14ac:dyDescent="0.25">
      <c r="A173" s="1" t="s">
        <v>104</v>
      </c>
      <c r="B173" s="1" t="s">
        <v>487</v>
      </c>
      <c r="C173" s="1" t="s">
        <v>34</v>
      </c>
      <c r="D173" s="3">
        <v>68</v>
      </c>
      <c r="E173" s="1" t="s">
        <v>73</v>
      </c>
      <c r="F173" s="1" t="s">
        <v>670</v>
      </c>
      <c r="G173" s="4">
        <v>17897.169999999998</v>
      </c>
      <c r="H173" s="1" t="s">
        <v>635</v>
      </c>
      <c r="I173" s="1" t="s">
        <v>636</v>
      </c>
      <c r="J173" s="1" t="s">
        <v>67</v>
      </c>
      <c r="K173" s="1" t="s">
        <v>637</v>
      </c>
      <c r="L173" s="1" t="s">
        <v>638</v>
      </c>
      <c r="M173" s="1" t="s">
        <v>42</v>
      </c>
      <c r="N173" s="5" t="s">
        <v>575</v>
      </c>
      <c r="O173" s="3">
        <v>131</v>
      </c>
      <c r="P173" s="5" t="s">
        <v>667</v>
      </c>
      <c r="R173" s="1" t="s">
        <v>671</v>
      </c>
      <c r="S173" s="1" t="s">
        <v>45</v>
      </c>
      <c r="T173" s="1" t="s">
        <v>640</v>
      </c>
      <c r="V173" s="1" t="s">
        <v>80</v>
      </c>
      <c r="W173" s="1" t="s">
        <v>81</v>
      </c>
      <c r="X173" s="1" t="s">
        <v>372</v>
      </c>
      <c r="AB173" s="4">
        <v>17897.169999999998</v>
      </c>
      <c r="AC173" s="4">
        <v>1789.72</v>
      </c>
      <c r="AF173" s="1" t="s">
        <v>641</v>
      </c>
      <c r="AG173" s="10">
        <f t="shared" si="22"/>
        <v>-1</v>
      </c>
      <c r="AH173">
        <f t="shared" si="23"/>
        <v>-17897.169999999998</v>
      </c>
    </row>
    <row r="174" spans="1:34" x14ac:dyDescent="0.25">
      <c r="A174" s="1" t="s">
        <v>104</v>
      </c>
      <c r="B174" s="1" t="s">
        <v>487</v>
      </c>
      <c r="C174" s="1" t="s">
        <v>34</v>
      </c>
      <c r="D174" s="3">
        <v>69</v>
      </c>
      <c r="E174" s="1" t="s">
        <v>73</v>
      </c>
      <c r="F174" s="1" t="s">
        <v>672</v>
      </c>
      <c r="G174" s="4">
        <v>59.45</v>
      </c>
      <c r="H174" s="1" t="s">
        <v>635</v>
      </c>
      <c r="I174" s="1" t="s">
        <v>636</v>
      </c>
      <c r="J174" s="1" t="s">
        <v>67</v>
      </c>
      <c r="K174" s="1" t="s">
        <v>637</v>
      </c>
      <c r="L174" s="1" t="s">
        <v>638</v>
      </c>
      <c r="M174" s="1" t="s">
        <v>42</v>
      </c>
      <c r="N174" s="5" t="s">
        <v>575</v>
      </c>
      <c r="O174" s="3">
        <v>131</v>
      </c>
      <c r="P174" s="5" t="s">
        <v>667</v>
      </c>
      <c r="R174" s="1" t="s">
        <v>673</v>
      </c>
      <c r="S174" s="1" t="s">
        <v>45</v>
      </c>
      <c r="T174" s="1" t="s">
        <v>640</v>
      </c>
      <c r="V174" s="1" t="s">
        <v>47</v>
      </c>
      <c r="W174" s="1" t="s">
        <v>48</v>
      </c>
      <c r="X174" s="1" t="s">
        <v>372</v>
      </c>
      <c r="AB174" s="4">
        <v>59.45</v>
      </c>
      <c r="AC174" s="4">
        <v>2.38</v>
      </c>
      <c r="AF174" s="1" t="s">
        <v>644</v>
      </c>
      <c r="AG174" s="10">
        <f t="shared" si="22"/>
        <v>-1</v>
      </c>
      <c r="AH174">
        <f t="shared" si="23"/>
        <v>-59.45</v>
      </c>
    </row>
    <row r="175" spans="1:34" x14ac:dyDescent="0.25">
      <c r="A175" s="1" t="s">
        <v>250</v>
      </c>
      <c r="B175" s="1" t="s">
        <v>425</v>
      </c>
      <c r="C175" s="1" t="s">
        <v>34</v>
      </c>
      <c r="D175" s="3">
        <v>116</v>
      </c>
      <c r="E175" s="1" t="s">
        <v>73</v>
      </c>
      <c r="F175" s="1" t="s">
        <v>674</v>
      </c>
      <c r="G175" s="4">
        <v>19450.66</v>
      </c>
      <c r="H175" s="1" t="s">
        <v>119</v>
      </c>
      <c r="I175" s="1" t="s">
        <v>76</v>
      </c>
      <c r="J175" s="1" t="s">
        <v>120</v>
      </c>
      <c r="M175" s="1" t="s">
        <v>42</v>
      </c>
      <c r="N175" s="5" t="s">
        <v>575</v>
      </c>
      <c r="P175" s="5" t="s">
        <v>578</v>
      </c>
      <c r="R175" s="1" t="s">
        <v>675</v>
      </c>
      <c r="S175" s="1" t="s">
        <v>45</v>
      </c>
      <c r="T175" s="1" t="s">
        <v>676</v>
      </c>
      <c r="X175" s="1" t="s">
        <v>556</v>
      </c>
      <c r="AB175" s="4">
        <v>19450.66</v>
      </c>
      <c r="AC175" s="4">
        <v>972.53</v>
      </c>
      <c r="AF175" s="1" t="s">
        <v>677</v>
      </c>
      <c r="AG175" s="10">
        <f t="shared" si="22"/>
        <v>-11</v>
      </c>
      <c r="AH175">
        <f t="shared" si="23"/>
        <v>-213957.26</v>
      </c>
    </row>
    <row r="176" spans="1:34" x14ac:dyDescent="0.25">
      <c r="A176" s="1" t="s">
        <v>52</v>
      </c>
      <c r="B176" s="1" t="s">
        <v>33</v>
      </c>
      <c r="C176" s="1" t="s">
        <v>34</v>
      </c>
      <c r="D176" s="3">
        <v>119</v>
      </c>
      <c r="E176" s="1" t="s">
        <v>35</v>
      </c>
      <c r="F176" s="1" t="s">
        <v>678</v>
      </c>
      <c r="G176" s="4">
        <v>1484.01</v>
      </c>
      <c r="H176" s="1" t="s">
        <v>679</v>
      </c>
      <c r="I176" s="1" t="s">
        <v>680</v>
      </c>
      <c r="J176" s="1" t="s">
        <v>100</v>
      </c>
      <c r="K176" s="1" t="s">
        <v>681</v>
      </c>
      <c r="L176" s="1" t="s">
        <v>682</v>
      </c>
      <c r="M176" s="1" t="s">
        <v>42</v>
      </c>
      <c r="N176" s="5" t="s">
        <v>575</v>
      </c>
      <c r="O176" s="3">
        <v>132</v>
      </c>
      <c r="P176" s="5" t="s">
        <v>434</v>
      </c>
      <c r="R176" s="1" t="s">
        <v>683</v>
      </c>
      <c r="S176" s="1" t="s">
        <v>45</v>
      </c>
      <c r="T176" s="1" t="s">
        <v>684</v>
      </c>
      <c r="V176" s="1" t="s">
        <v>47</v>
      </c>
      <c r="W176" s="1" t="s">
        <v>48</v>
      </c>
      <c r="X176" s="1" t="s">
        <v>59</v>
      </c>
      <c r="AB176" s="4">
        <v>1484.01</v>
      </c>
      <c r="AC176" s="4">
        <v>0</v>
      </c>
      <c r="AF176" s="1" t="s">
        <v>685</v>
      </c>
      <c r="AG176" s="10">
        <f t="shared" si="22"/>
        <v>10</v>
      </c>
      <c r="AH176">
        <f t="shared" si="23"/>
        <v>14840.1</v>
      </c>
    </row>
    <row r="177" spans="1:34" x14ac:dyDescent="0.25">
      <c r="A177" s="1" t="s">
        <v>105</v>
      </c>
      <c r="B177" s="1" t="s">
        <v>106</v>
      </c>
      <c r="C177" s="1" t="s">
        <v>34</v>
      </c>
      <c r="D177" s="3">
        <v>602</v>
      </c>
      <c r="E177" s="1" t="s">
        <v>73</v>
      </c>
      <c r="F177" s="1" t="s">
        <v>686</v>
      </c>
      <c r="G177" s="4">
        <v>3755.22</v>
      </c>
      <c r="H177" s="1" t="s">
        <v>635</v>
      </c>
      <c r="I177" s="1" t="s">
        <v>636</v>
      </c>
      <c r="J177" s="1" t="s">
        <v>67</v>
      </c>
      <c r="K177" s="1" t="s">
        <v>637</v>
      </c>
      <c r="L177" s="1" t="s">
        <v>638</v>
      </c>
      <c r="M177" s="1" t="s">
        <v>42</v>
      </c>
      <c r="N177" s="5" t="s">
        <v>575</v>
      </c>
      <c r="O177" s="3">
        <v>131</v>
      </c>
      <c r="P177" s="5" t="s">
        <v>142</v>
      </c>
      <c r="R177" s="1" t="s">
        <v>687</v>
      </c>
      <c r="S177" s="1" t="s">
        <v>45</v>
      </c>
      <c r="T177" s="1" t="s">
        <v>640</v>
      </c>
      <c r="V177" s="1" t="s">
        <v>149</v>
      </c>
      <c r="W177" s="1" t="s">
        <v>150</v>
      </c>
      <c r="X177" s="1" t="s">
        <v>151</v>
      </c>
      <c r="AB177" s="4">
        <v>3755.22</v>
      </c>
      <c r="AC177" s="4">
        <v>402.92</v>
      </c>
      <c r="AF177" s="1" t="s">
        <v>641</v>
      </c>
      <c r="AG177" s="10">
        <f t="shared" si="22"/>
        <v>64</v>
      </c>
      <c r="AH177">
        <f t="shared" si="23"/>
        <v>240334.07999999999</v>
      </c>
    </row>
    <row r="178" spans="1:34" x14ac:dyDescent="0.25">
      <c r="A178" s="1" t="s">
        <v>105</v>
      </c>
      <c r="B178" s="1" t="s">
        <v>106</v>
      </c>
      <c r="C178" s="1" t="s">
        <v>34</v>
      </c>
      <c r="D178" s="3">
        <v>609</v>
      </c>
      <c r="E178" s="1" t="s">
        <v>73</v>
      </c>
      <c r="F178" s="1" t="s">
        <v>688</v>
      </c>
      <c r="G178" s="4">
        <v>16900.32</v>
      </c>
      <c r="H178" s="1" t="s">
        <v>635</v>
      </c>
      <c r="I178" s="1" t="s">
        <v>636</v>
      </c>
      <c r="J178" s="1" t="s">
        <v>67</v>
      </c>
      <c r="K178" s="1" t="s">
        <v>637</v>
      </c>
      <c r="L178" s="1" t="s">
        <v>638</v>
      </c>
      <c r="M178" s="1" t="s">
        <v>42</v>
      </c>
      <c r="N178" s="5" t="s">
        <v>575</v>
      </c>
      <c r="O178" s="3">
        <v>131</v>
      </c>
      <c r="P178" s="5" t="s">
        <v>70</v>
      </c>
      <c r="R178" s="1" t="s">
        <v>689</v>
      </c>
      <c r="S178" s="1" t="s">
        <v>45</v>
      </c>
      <c r="T178" s="1" t="s">
        <v>640</v>
      </c>
      <c r="V178" s="1" t="s">
        <v>80</v>
      </c>
      <c r="W178" s="1" t="s">
        <v>81</v>
      </c>
      <c r="X178" s="1" t="s">
        <v>325</v>
      </c>
      <c r="AB178" s="4">
        <v>16900.32</v>
      </c>
      <c r="AC178" s="4">
        <v>1690.03</v>
      </c>
      <c r="AF178" s="1" t="s">
        <v>641</v>
      </c>
      <c r="AG178" s="10">
        <f t="shared" si="22"/>
        <v>60</v>
      </c>
      <c r="AH178">
        <f t="shared" si="23"/>
        <v>1014019.2</v>
      </c>
    </row>
    <row r="179" spans="1:34" x14ac:dyDescent="0.25">
      <c r="A179" s="1" t="s">
        <v>105</v>
      </c>
      <c r="B179" s="1" t="s">
        <v>106</v>
      </c>
      <c r="C179" s="1" t="s">
        <v>34</v>
      </c>
      <c r="D179" s="3">
        <v>610</v>
      </c>
      <c r="E179" s="1" t="s">
        <v>73</v>
      </c>
      <c r="F179" s="1" t="s">
        <v>690</v>
      </c>
      <c r="G179" s="4">
        <v>56.06</v>
      </c>
      <c r="H179" s="1" t="s">
        <v>635</v>
      </c>
      <c r="I179" s="1" t="s">
        <v>636</v>
      </c>
      <c r="J179" s="1" t="s">
        <v>67</v>
      </c>
      <c r="K179" s="1" t="s">
        <v>637</v>
      </c>
      <c r="L179" s="1" t="s">
        <v>638</v>
      </c>
      <c r="M179" s="1" t="s">
        <v>42</v>
      </c>
      <c r="N179" s="5" t="s">
        <v>575</v>
      </c>
      <c r="O179" s="3">
        <v>131</v>
      </c>
      <c r="P179" s="5" t="s">
        <v>208</v>
      </c>
      <c r="R179" s="1" t="s">
        <v>691</v>
      </c>
      <c r="S179" s="1" t="s">
        <v>45</v>
      </c>
      <c r="T179" s="1" t="s">
        <v>640</v>
      </c>
      <c r="V179" s="1" t="s">
        <v>47</v>
      </c>
      <c r="W179" s="1" t="s">
        <v>48</v>
      </c>
      <c r="X179" s="1" t="s">
        <v>327</v>
      </c>
      <c r="AB179" s="4">
        <v>56.06</v>
      </c>
      <c r="AC179" s="4">
        <v>2.2400000000000002</v>
      </c>
      <c r="AF179" s="1" t="s">
        <v>644</v>
      </c>
      <c r="AG179" s="10">
        <f t="shared" si="22"/>
        <v>59</v>
      </c>
      <c r="AH179">
        <f t="shared" si="23"/>
        <v>3307.54</v>
      </c>
    </row>
    <row r="180" spans="1:34" x14ac:dyDescent="0.25">
      <c r="A180" s="1" t="s">
        <v>105</v>
      </c>
      <c r="B180" s="1" t="s">
        <v>106</v>
      </c>
      <c r="C180" s="1" t="s">
        <v>34</v>
      </c>
      <c r="D180" s="3">
        <v>611</v>
      </c>
      <c r="E180" s="1" t="s">
        <v>73</v>
      </c>
      <c r="F180" s="1" t="s">
        <v>692</v>
      </c>
      <c r="G180" s="4">
        <v>142.84</v>
      </c>
      <c r="H180" s="1" t="s">
        <v>635</v>
      </c>
      <c r="I180" s="1" t="s">
        <v>636</v>
      </c>
      <c r="J180" s="1" t="s">
        <v>67</v>
      </c>
      <c r="K180" s="1" t="s">
        <v>637</v>
      </c>
      <c r="L180" s="1" t="s">
        <v>638</v>
      </c>
      <c r="M180" s="1" t="s">
        <v>42</v>
      </c>
      <c r="N180" s="5" t="s">
        <v>575</v>
      </c>
      <c r="O180" s="3">
        <v>131</v>
      </c>
      <c r="P180" s="5" t="s">
        <v>208</v>
      </c>
      <c r="R180" s="1" t="s">
        <v>693</v>
      </c>
      <c r="S180" s="1" t="s">
        <v>45</v>
      </c>
      <c r="T180" s="1" t="s">
        <v>640</v>
      </c>
      <c r="V180" s="1" t="s">
        <v>80</v>
      </c>
      <c r="W180" s="1" t="s">
        <v>81</v>
      </c>
      <c r="X180" s="1" t="s">
        <v>327</v>
      </c>
      <c r="AB180" s="4">
        <v>142.84</v>
      </c>
      <c r="AC180" s="4">
        <v>31.42</v>
      </c>
      <c r="AF180" s="1" t="s">
        <v>649</v>
      </c>
      <c r="AG180" s="10">
        <f t="shared" si="22"/>
        <v>59</v>
      </c>
      <c r="AH180">
        <f t="shared" si="23"/>
        <v>8427.56</v>
      </c>
    </row>
    <row r="181" spans="1:34" x14ac:dyDescent="0.25">
      <c r="A181" s="1" t="s">
        <v>575</v>
      </c>
      <c r="B181" s="1" t="s">
        <v>575</v>
      </c>
      <c r="C181" s="1" t="s">
        <v>125</v>
      </c>
      <c r="D181" s="3">
        <v>20069</v>
      </c>
      <c r="E181" s="1" t="s">
        <v>35</v>
      </c>
      <c r="F181" s="1" t="s">
        <v>125</v>
      </c>
      <c r="G181" s="4">
        <v>19450.66</v>
      </c>
      <c r="H181" s="1" t="s">
        <v>119</v>
      </c>
      <c r="I181" s="1" t="s">
        <v>76</v>
      </c>
      <c r="J181" s="1" t="s">
        <v>120</v>
      </c>
      <c r="M181" s="1" t="s">
        <v>42</v>
      </c>
      <c r="N181" s="5" t="s">
        <v>575</v>
      </c>
      <c r="O181" s="3">
        <v>127</v>
      </c>
      <c r="P181" s="5" t="s">
        <v>575</v>
      </c>
      <c r="R181" s="1" t="s">
        <v>694</v>
      </c>
      <c r="S181" s="1" t="s">
        <v>45</v>
      </c>
      <c r="T181" s="1" t="s">
        <v>676</v>
      </c>
      <c r="X181" s="1" t="s">
        <v>460</v>
      </c>
      <c r="AB181" s="4">
        <v>0</v>
      </c>
      <c r="AC181" s="4">
        <v>0</v>
      </c>
      <c r="AG181" s="10">
        <f t="shared" si="22"/>
        <v>0</v>
      </c>
      <c r="AH181">
        <f t="shared" si="23"/>
        <v>0</v>
      </c>
    </row>
    <row r="182" spans="1:34" hidden="1" x14ac:dyDescent="0.25">
      <c r="A182" s="1" t="s">
        <v>575</v>
      </c>
      <c r="B182" s="1" t="s">
        <v>575</v>
      </c>
      <c r="C182" s="1" t="s">
        <v>125</v>
      </c>
      <c r="D182" s="3">
        <v>20070</v>
      </c>
      <c r="E182" s="1" t="s">
        <v>35</v>
      </c>
      <c r="F182" s="1" t="s">
        <v>125</v>
      </c>
      <c r="G182" s="4">
        <v>540.79999999999995</v>
      </c>
      <c r="H182" s="1" t="s">
        <v>201</v>
      </c>
      <c r="I182" s="1" t="s">
        <v>202</v>
      </c>
      <c r="J182" s="1" t="s">
        <v>203</v>
      </c>
      <c r="M182" s="1" t="s">
        <v>204</v>
      </c>
      <c r="N182" s="1" t="s">
        <v>575</v>
      </c>
      <c r="O182" s="3">
        <v>128</v>
      </c>
      <c r="P182" s="1" t="s">
        <v>575</v>
      </c>
      <c r="R182" s="1" t="s">
        <v>863</v>
      </c>
      <c r="S182" s="1" t="s">
        <v>45</v>
      </c>
      <c r="X182" s="1" t="s">
        <v>460</v>
      </c>
      <c r="Y182" s="1" t="s">
        <v>695</v>
      </c>
      <c r="AA182" s="1" t="s">
        <v>592</v>
      </c>
      <c r="AB182" s="4">
        <v>0</v>
      </c>
      <c r="AC182" s="4">
        <v>0</v>
      </c>
    </row>
    <row r="183" spans="1:34" x14ac:dyDescent="0.25">
      <c r="A183" s="1" t="s">
        <v>104</v>
      </c>
      <c r="B183" s="1" t="s">
        <v>487</v>
      </c>
      <c r="C183" s="1" t="s">
        <v>34</v>
      </c>
      <c r="D183" s="3">
        <v>70</v>
      </c>
      <c r="E183" s="1" t="s">
        <v>73</v>
      </c>
      <c r="F183" s="1" t="s">
        <v>696</v>
      </c>
      <c r="G183" s="4">
        <v>388</v>
      </c>
      <c r="H183" s="1" t="s">
        <v>541</v>
      </c>
      <c r="I183" s="1" t="s">
        <v>542</v>
      </c>
      <c r="J183" s="1" t="s">
        <v>543</v>
      </c>
      <c r="K183" s="1" t="s">
        <v>544</v>
      </c>
      <c r="L183" s="1" t="s">
        <v>545</v>
      </c>
      <c r="M183" s="1" t="s">
        <v>42</v>
      </c>
      <c r="N183" s="5" t="s">
        <v>697</v>
      </c>
      <c r="O183" s="3">
        <v>133</v>
      </c>
      <c r="P183" s="5" t="s">
        <v>575</v>
      </c>
      <c r="R183" s="1" t="s">
        <v>698</v>
      </c>
      <c r="S183" s="1" t="s">
        <v>45</v>
      </c>
      <c r="T183" s="1" t="s">
        <v>547</v>
      </c>
      <c r="V183" s="1" t="s">
        <v>80</v>
      </c>
      <c r="W183" s="1" t="s">
        <v>81</v>
      </c>
      <c r="X183" s="1" t="s">
        <v>347</v>
      </c>
      <c r="AB183" s="4">
        <v>388</v>
      </c>
      <c r="AC183" s="4">
        <v>85.36</v>
      </c>
      <c r="AF183" s="1" t="s">
        <v>548</v>
      </c>
      <c r="AG183" s="10">
        <f t="shared" ref="AG183:AG185" si="24">+N183-P183</f>
        <v>3</v>
      </c>
      <c r="AH183">
        <f t="shared" ref="AH183:AH185" si="25">PRODUCT(G183,AG183)</f>
        <v>1164</v>
      </c>
    </row>
    <row r="184" spans="1:34" x14ac:dyDescent="0.25">
      <c r="A184" s="1" t="s">
        <v>357</v>
      </c>
      <c r="B184" s="1" t="s">
        <v>487</v>
      </c>
      <c r="C184" s="1" t="s">
        <v>34</v>
      </c>
      <c r="D184" s="3">
        <v>72</v>
      </c>
      <c r="E184" s="1" t="s">
        <v>73</v>
      </c>
      <c r="F184" s="1" t="s">
        <v>700</v>
      </c>
      <c r="G184" s="4">
        <v>750</v>
      </c>
      <c r="H184" s="1" t="s">
        <v>701</v>
      </c>
      <c r="I184" s="1" t="s">
        <v>702</v>
      </c>
      <c r="J184" s="1" t="s">
        <v>703</v>
      </c>
      <c r="M184" s="1" t="s">
        <v>42</v>
      </c>
      <c r="N184" s="5" t="s">
        <v>697</v>
      </c>
      <c r="O184" s="3">
        <v>134</v>
      </c>
      <c r="P184" s="5" t="s">
        <v>699</v>
      </c>
      <c r="R184" s="1" t="s">
        <v>704</v>
      </c>
      <c r="S184" s="1" t="s">
        <v>45</v>
      </c>
      <c r="T184" s="1" t="s">
        <v>705</v>
      </c>
      <c r="V184" s="1" t="s">
        <v>47</v>
      </c>
      <c r="W184" s="1" t="s">
        <v>48</v>
      </c>
      <c r="X184" s="1" t="s">
        <v>451</v>
      </c>
      <c r="AB184" s="4">
        <v>750</v>
      </c>
      <c r="AC184" s="4">
        <v>165</v>
      </c>
      <c r="AF184" s="1" t="s">
        <v>497</v>
      </c>
      <c r="AG184" s="10">
        <f t="shared" si="24"/>
        <v>-2</v>
      </c>
      <c r="AH184">
        <f t="shared" si="25"/>
        <v>-1500</v>
      </c>
    </row>
    <row r="185" spans="1:34" x14ac:dyDescent="0.25">
      <c r="A185" s="1" t="s">
        <v>104</v>
      </c>
      <c r="B185" s="1" t="s">
        <v>487</v>
      </c>
      <c r="C185" s="1" t="s">
        <v>34</v>
      </c>
      <c r="D185" s="3">
        <v>80</v>
      </c>
      <c r="E185" s="1" t="s">
        <v>73</v>
      </c>
      <c r="F185" s="1" t="s">
        <v>706</v>
      </c>
      <c r="G185" s="4">
        <v>2707.85</v>
      </c>
      <c r="H185" s="1" t="s">
        <v>374</v>
      </c>
      <c r="I185" s="1" t="s">
        <v>375</v>
      </c>
      <c r="J185" s="1" t="s">
        <v>376</v>
      </c>
      <c r="K185" s="1" t="s">
        <v>40</v>
      </c>
      <c r="L185" s="1" t="s">
        <v>377</v>
      </c>
      <c r="M185" s="1" t="s">
        <v>42</v>
      </c>
      <c r="N185" s="5" t="s">
        <v>697</v>
      </c>
      <c r="O185" s="3">
        <v>136</v>
      </c>
      <c r="P185" s="5" t="s">
        <v>605</v>
      </c>
      <c r="R185" s="1" t="s">
        <v>707</v>
      </c>
      <c r="S185" s="1" t="s">
        <v>45</v>
      </c>
      <c r="T185" s="1" t="s">
        <v>379</v>
      </c>
      <c r="V185" s="1" t="s">
        <v>80</v>
      </c>
      <c r="W185" s="1" t="s">
        <v>81</v>
      </c>
      <c r="X185" s="1" t="s">
        <v>451</v>
      </c>
      <c r="AB185" s="4">
        <v>2707.85</v>
      </c>
      <c r="AC185" s="4">
        <v>108.31</v>
      </c>
      <c r="AF185" s="1" t="s">
        <v>178</v>
      </c>
      <c r="AG185" s="10">
        <f t="shared" si="24"/>
        <v>-1</v>
      </c>
      <c r="AH185">
        <f t="shared" si="25"/>
        <v>-2707.85</v>
      </c>
    </row>
    <row r="186" spans="1:34" hidden="1" x14ac:dyDescent="0.25">
      <c r="A186" s="1" t="s">
        <v>564</v>
      </c>
      <c r="B186" s="1" t="s">
        <v>564</v>
      </c>
      <c r="C186" s="1" t="s">
        <v>125</v>
      </c>
      <c r="D186" s="3">
        <v>20056</v>
      </c>
      <c r="E186" s="1" t="s">
        <v>35</v>
      </c>
      <c r="F186" s="1" t="s">
        <v>125</v>
      </c>
      <c r="G186" s="4">
        <v>22779.79</v>
      </c>
      <c r="H186" s="1" t="s">
        <v>182</v>
      </c>
      <c r="J186" s="1" t="s">
        <v>56</v>
      </c>
      <c r="M186" s="1" t="s">
        <v>183</v>
      </c>
      <c r="N186" s="1" t="s">
        <v>697</v>
      </c>
      <c r="O186" s="3">
        <v>105</v>
      </c>
      <c r="P186" s="1" t="s">
        <v>564</v>
      </c>
      <c r="R186" s="1" t="s">
        <v>708</v>
      </c>
      <c r="S186" s="1" t="s">
        <v>45</v>
      </c>
      <c r="X186" s="1" t="s">
        <v>563</v>
      </c>
      <c r="AB186" s="4">
        <v>0</v>
      </c>
      <c r="AC186" s="4">
        <v>0</v>
      </c>
    </row>
    <row r="187" spans="1:34" hidden="1" x14ac:dyDescent="0.25">
      <c r="A187" s="1" t="s">
        <v>564</v>
      </c>
      <c r="B187" s="1" t="s">
        <v>564</v>
      </c>
      <c r="C187" s="1" t="s">
        <v>125</v>
      </c>
      <c r="D187" s="3">
        <v>20057</v>
      </c>
      <c r="E187" s="1" t="s">
        <v>35</v>
      </c>
      <c r="F187" s="1" t="s">
        <v>125</v>
      </c>
      <c r="G187" s="4">
        <v>3085.69</v>
      </c>
      <c r="H187" s="1" t="s">
        <v>185</v>
      </c>
      <c r="J187" s="1" t="s">
        <v>56</v>
      </c>
      <c r="M187" s="1" t="s">
        <v>183</v>
      </c>
      <c r="N187" s="1" t="s">
        <v>697</v>
      </c>
      <c r="O187" s="3">
        <v>106</v>
      </c>
      <c r="P187" s="1" t="s">
        <v>564</v>
      </c>
      <c r="R187" s="1" t="s">
        <v>709</v>
      </c>
      <c r="S187" s="1" t="s">
        <v>45</v>
      </c>
      <c r="X187" s="1" t="s">
        <v>563</v>
      </c>
      <c r="AB187" s="4">
        <v>0</v>
      </c>
      <c r="AC187" s="4">
        <v>0</v>
      </c>
    </row>
    <row r="188" spans="1:34" hidden="1" x14ac:dyDescent="0.25">
      <c r="A188" s="1" t="s">
        <v>564</v>
      </c>
      <c r="B188" s="1" t="s">
        <v>564</v>
      </c>
      <c r="C188" s="1" t="s">
        <v>125</v>
      </c>
      <c r="D188" s="3">
        <v>20058</v>
      </c>
      <c r="E188" s="1" t="s">
        <v>35</v>
      </c>
      <c r="F188" s="1" t="s">
        <v>125</v>
      </c>
      <c r="G188" s="4">
        <v>25.44</v>
      </c>
      <c r="H188" s="1" t="s">
        <v>185</v>
      </c>
      <c r="J188" s="1" t="s">
        <v>56</v>
      </c>
      <c r="M188" s="1" t="s">
        <v>183</v>
      </c>
      <c r="N188" s="1" t="s">
        <v>697</v>
      </c>
      <c r="O188" s="3">
        <v>107</v>
      </c>
      <c r="P188" s="1" t="s">
        <v>564</v>
      </c>
      <c r="R188" s="1" t="s">
        <v>710</v>
      </c>
      <c r="S188" s="1" t="s">
        <v>45</v>
      </c>
      <c r="X188" s="1" t="s">
        <v>563</v>
      </c>
      <c r="AB188" s="4">
        <v>0</v>
      </c>
      <c r="AC188" s="4">
        <v>0</v>
      </c>
    </row>
    <row r="189" spans="1:34" hidden="1" x14ac:dyDescent="0.25">
      <c r="A189" s="1" t="s">
        <v>564</v>
      </c>
      <c r="B189" s="1" t="s">
        <v>564</v>
      </c>
      <c r="C189" s="1" t="s">
        <v>125</v>
      </c>
      <c r="D189" s="3">
        <v>20059</v>
      </c>
      <c r="E189" s="1" t="s">
        <v>35</v>
      </c>
      <c r="F189" s="1" t="s">
        <v>125</v>
      </c>
      <c r="G189" s="4">
        <v>254.08</v>
      </c>
      <c r="H189" s="1" t="s">
        <v>187</v>
      </c>
      <c r="J189" s="1" t="s">
        <v>56</v>
      </c>
      <c r="M189" s="1" t="s">
        <v>183</v>
      </c>
      <c r="N189" s="1" t="s">
        <v>697</v>
      </c>
      <c r="O189" s="3">
        <v>108</v>
      </c>
      <c r="P189" s="1" t="s">
        <v>564</v>
      </c>
      <c r="R189" s="1" t="s">
        <v>711</v>
      </c>
      <c r="S189" s="1" t="s">
        <v>45</v>
      </c>
      <c r="X189" s="1" t="s">
        <v>563</v>
      </c>
      <c r="AB189" s="4">
        <v>0</v>
      </c>
      <c r="AC189" s="4">
        <v>0</v>
      </c>
    </row>
    <row r="190" spans="1:34" hidden="1" x14ac:dyDescent="0.25">
      <c r="A190" s="1" t="s">
        <v>564</v>
      </c>
      <c r="B190" s="1" t="s">
        <v>564</v>
      </c>
      <c r="C190" s="1" t="s">
        <v>125</v>
      </c>
      <c r="D190" s="3">
        <v>20060</v>
      </c>
      <c r="E190" s="1" t="s">
        <v>35</v>
      </c>
      <c r="F190" s="1" t="s">
        <v>125</v>
      </c>
      <c r="G190" s="4">
        <v>18.79</v>
      </c>
      <c r="H190" s="1" t="s">
        <v>189</v>
      </c>
      <c r="J190" s="1" t="s">
        <v>56</v>
      </c>
      <c r="M190" s="1" t="s">
        <v>183</v>
      </c>
      <c r="N190" s="1" t="s">
        <v>697</v>
      </c>
      <c r="O190" s="3">
        <v>109</v>
      </c>
      <c r="P190" s="1" t="s">
        <v>564</v>
      </c>
      <c r="R190" s="1" t="s">
        <v>712</v>
      </c>
      <c r="S190" s="1" t="s">
        <v>45</v>
      </c>
      <c r="X190" s="1" t="s">
        <v>563</v>
      </c>
      <c r="AB190" s="4">
        <v>0</v>
      </c>
      <c r="AC190" s="4">
        <v>0</v>
      </c>
    </row>
    <row r="191" spans="1:34" hidden="1" x14ac:dyDescent="0.25">
      <c r="A191" s="1" t="s">
        <v>564</v>
      </c>
      <c r="B191" s="1" t="s">
        <v>564</v>
      </c>
      <c r="C191" s="1" t="s">
        <v>125</v>
      </c>
      <c r="D191" s="3">
        <v>20061</v>
      </c>
      <c r="E191" s="1" t="s">
        <v>35</v>
      </c>
      <c r="F191" s="1" t="s">
        <v>125</v>
      </c>
      <c r="G191" s="4">
        <v>19.43</v>
      </c>
      <c r="H191" s="1" t="s">
        <v>182</v>
      </c>
      <c r="J191" s="1" t="s">
        <v>56</v>
      </c>
      <c r="M191" s="1" t="s">
        <v>183</v>
      </c>
      <c r="N191" s="1" t="s">
        <v>697</v>
      </c>
      <c r="O191" s="3">
        <v>110</v>
      </c>
      <c r="P191" s="1" t="s">
        <v>564</v>
      </c>
      <c r="R191" s="1" t="s">
        <v>713</v>
      </c>
      <c r="S191" s="1" t="s">
        <v>45</v>
      </c>
      <c r="X191" s="1" t="s">
        <v>563</v>
      </c>
      <c r="AB191" s="4">
        <v>0</v>
      </c>
      <c r="AC191" s="4">
        <v>0</v>
      </c>
    </row>
    <row r="192" spans="1:34" hidden="1" x14ac:dyDescent="0.25">
      <c r="A192" s="1" t="s">
        <v>564</v>
      </c>
      <c r="B192" s="1" t="s">
        <v>564</v>
      </c>
      <c r="C192" s="1" t="s">
        <v>125</v>
      </c>
      <c r="D192" s="3">
        <v>20062</v>
      </c>
      <c r="E192" s="1" t="s">
        <v>35</v>
      </c>
      <c r="F192" s="1" t="s">
        <v>125</v>
      </c>
      <c r="G192" s="4">
        <v>28.35</v>
      </c>
      <c r="H192" s="1" t="s">
        <v>185</v>
      </c>
      <c r="J192" s="1" t="s">
        <v>56</v>
      </c>
      <c r="M192" s="1" t="s">
        <v>183</v>
      </c>
      <c r="N192" s="1" t="s">
        <v>697</v>
      </c>
      <c r="O192" s="3">
        <v>111</v>
      </c>
      <c r="P192" s="1" t="s">
        <v>564</v>
      </c>
      <c r="R192" s="1" t="s">
        <v>714</v>
      </c>
      <c r="S192" s="1" t="s">
        <v>45</v>
      </c>
      <c r="X192" s="1" t="s">
        <v>563</v>
      </c>
      <c r="AB192" s="4">
        <v>0</v>
      </c>
      <c r="AC192" s="4">
        <v>0</v>
      </c>
    </row>
    <row r="193" spans="1:34" hidden="1" x14ac:dyDescent="0.25">
      <c r="A193" s="1" t="s">
        <v>564</v>
      </c>
      <c r="B193" s="1" t="s">
        <v>564</v>
      </c>
      <c r="C193" s="1" t="s">
        <v>125</v>
      </c>
      <c r="D193" s="3">
        <v>20063</v>
      </c>
      <c r="E193" s="1" t="s">
        <v>35</v>
      </c>
      <c r="F193" s="1" t="s">
        <v>125</v>
      </c>
      <c r="G193" s="4">
        <v>153.84</v>
      </c>
      <c r="H193" s="1" t="s">
        <v>193</v>
      </c>
      <c r="J193" s="1" t="s">
        <v>56</v>
      </c>
      <c r="M193" s="1" t="s">
        <v>183</v>
      </c>
      <c r="N193" s="1" t="s">
        <v>697</v>
      </c>
      <c r="O193" s="3">
        <v>112</v>
      </c>
      <c r="P193" s="1" t="s">
        <v>564</v>
      </c>
      <c r="R193" s="1" t="s">
        <v>715</v>
      </c>
      <c r="S193" s="1" t="s">
        <v>45</v>
      </c>
      <c r="X193" s="1" t="s">
        <v>563</v>
      </c>
      <c r="AB193" s="4">
        <v>0</v>
      </c>
      <c r="AC193" s="4">
        <v>0</v>
      </c>
    </row>
    <row r="194" spans="1:34" hidden="1" x14ac:dyDescent="0.25">
      <c r="A194" s="1" t="s">
        <v>564</v>
      </c>
      <c r="B194" s="1" t="s">
        <v>564</v>
      </c>
      <c r="C194" s="1" t="s">
        <v>125</v>
      </c>
      <c r="D194" s="3">
        <v>20064</v>
      </c>
      <c r="E194" s="1" t="s">
        <v>35</v>
      </c>
      <c r="F194" s="1" t="s">
        <v>125</v>
      </c>
      <c r="G194" s="4">
        <v>11633.01</v>
      </c>
      <c r="H194" s="1" t="s">
        <v>193</v>
      </c>
      <c r="J194" s="1" t="s">
        <v>56</v>
      </c>
      <c r="M194" s="1" t="s">
        <v>183</v>
      </c>
      <c r="N194" s="1" t="s">
        <v>697</v>
      </c>
      <c r="O194" s="3">
        <v>113</v>
      </c>
      <c r="P194" s="1" t="s">
        <v>564</v>
      </c>
      <c r="R194" s="1" t="s">
        <v>716</v>
      </c>
      <c r="S194" s="1" t="s">
        <v>45</v>
      </c>
      <c r="X194" s="1" t="s">
        <v>563</v>
      </c>
      <c r="AB194" s="4">
        <v>0</v>
      </c>
      <c r="AC194" s="4">
        <v>0</v>
      </c>
    </row>
    <row r="195" spans="1:34" hidden="1" x14ac:dyDescent="0.25">
      <c r="A195" s="1" t="s">
        <v>564</v>
      </c>
      <c r="B195" s="1" t="s">
        <v>564</v>
      </c>
      <c r="C195" s="1" t="s">
        <v>125</v>
      </c>
      <c r="D195" s="3">
        <v>20065</v>
      </c>
      <c r="E195" s="1" t="s">
        <v>35</v>
      </c>
      <c r="F195" s="1" t="s">
        <v>125</v>
      </c>
      <c r="G195" s="4">
        <v>6099.54</v>
      </c>
      <c r="H195" s="1" t="s">
        <v>196</v>
      </c>
      <c r="J195" s="1" t="s">
        <v>197</v>
      </c>
      <c r="M195" s="1" t="s">
        <v>183</v>
      </c>
      <c r="N195" s="1" t="s">
        <v>697</v>
      </c>
      <c r="O195" s="3">
        <v>114</v>
      </c>
      <c r="P195" s="1" t="s">
        <v>564</v>
      </c>
      <c r="R195" s="1" t="s">
        <v>717</v>
      </c>
      <c r="S195" s="1" t="s">
        <v>45</v>
      </c>
      <c r="X195" s="1" t="s">
        <v>563</v>
      </c>
      <c r="AB195" s="4">
        <v>0</v>
      </c>
      <c r="AC195" s="4">
        <v>0</v>
      </c>
    </row>
    <row r="196" spans="1:34" hidden="1" x14ac:dyDescent="0.25">
      <c r="A196" s="1" t="s">
        <v>564</v>
      </c>
      <c r="B196" s="1" t="s">
        <v>564</v>
      </c>
      <c r="C196" s="1" t="s">
        <v>125</v>
      </c>
      <c r="D196" s="3">
        <v>20066</v>
      </c>
      <c r="E196" s="1" t="s">
        <v>35</v>
      </c>
      <c r="F196" s="1" t="s">
        <v>125</v>
      </c>
      <c r="G196" s="4">
        <v>6156.47</v>
      </c>
      <c r="H196" s="1" t="s">
        <v>196</v>
      </c>
      <c r="J196" s="1" t="s">
        <v>197</v>
      </c>
      <c r="M196" s="1" t="s">
        <v>183</v>
      </c>
      <c r="N196" s="1" t="s">
        <v>697</v>
      </c>
      <c r="O196" s="3">
        <v>114</v>
      </c>
      <c r="P196" s="1" t="s">
        <v>564</v>
      </c>
      <c r="R196" s="1" t="s">
        <v>718</v>
      </c>
      <c r="S196" s="1" t="s">
        <v>45</v>
      </c>
      <c r="X196" s="1" t="s">
        <v>563</v>
      </c>
      <c r="AB196" s="4">
        <v>0</v>
      </c>
      <c r="AC196" s="4">
        <v>0</v>
      </c>
    </row>
    <row r="197" spans="1:34" x14ac:dyDescent="0.25">
      <c r="A197" s="1" t="s">
        <v>697</v>
      </c>
      <c r="B197" s="1" t="s">
        <v>697</v>
      </c>
      <c r="C197" s="1" t="s">
        <v>125</v>
      </c>
      <c r="D197" s="3">
        <v>20071</v>
      </c>
      <c r="E197" s="1" t="s">
        <v>35</v>
      </c>
      <c r="F197" s="1" t="s">
        <v>125</v>
      </c>
      <c r="G197" s="4">
        <v>1551.55</v>
      </c>
      <c r="H197" s="1" t="s">
        <v>719</v>
      </c>
      <c r="J197" s="1" t="s">
        <v>720</v>
      </c>
      <c r="M197" s="1" t="s">
        <v>42</v>
      </c>
      <c r="N197" s="5" t="s">
        <v>697</v>
      </c>
      <c r="O197" s="3">
        <v>135</v>
      </c>
      <c r="P197" s="5" t="s">
        <v>697</v>
      </c>
      <c r="R197" s="1" t="s">
        <v>857</v>
      </c>
      <c r="S197" s="1" t="s">
        <v>45</v>
      </c>
      <c r="X197" s="1" t="s">
        <v>451</v>
      </c>
      <c r="AB197" s="4">
        <v>0</v>
      </c>
      <c r="AC197" s="4">
        <v>0</v>
      </c>
      <c r="AG197" s="10">
        <f t="shared" ref="AG197:AG214" si="26">+N197-P197</f>
        <v>0</v>
      </c>
      <c r="AH197">
        <f t="shared" ref="AH197:AH214" si="27">PRODUCT(G197,AG197)</f>
        <v>0</v>
      </c>
    </row>
    <row r="198" spans="1:34" x14ac:dyDescent="0.25">
      <c r="A198" s="1" t="s">
        <v>372</v>
      </c>
      <c r="B198" s="1" t="s">
        <v>487</v>
      </c>
      <c r="C198" s="1" t="s">
        <v>34</v>
      </c>
      <c r="D198" s="3">
        <v>81</v>
      </c>
      <c r="E198" s="1" t="s">
        <v>73</v>
      </c>
      <c r="F198" s="1" t="s">
        <v>721</v>
      </c>
      <c r="G198" s="4">
        <v>392.47</v>
      </c>
      <c r="H198" s="1" t="s">
        <v>321</v>
      </c>
      <c r="I198" s="1" t="s">
        <v>322</v>
      </c>
      <c r="J198" s="1" t="s">
        <v>56</v>
      </c>
      <c r="M198" s="1" t="s">
        <v>42</v>
      </c>
      <c r="N198" s="5" t="s">
        <v>605</v>
      </c>
      <c r="O198" s="3">
        <v>137</v>
      </c>
      <c r="P198" s="5" t="s">
        <v>619</v>
      </c>
      <c r="R198" s="1" t="s">
        <v>722</v>
      </c>
      <c r="S198" s="1" t="s">
        <v>45</v>
      </c>
      <c r="T198" s="1" t="s">
        <v>324</v>
      </c>
      <c r="V198" s="1" t="s">
        <v>80</v>
      </c>
      <c r="W198" s="1" t="s">
        <v>81</v>
      </c>
      <c r="X198" s="1" t="s">
        <v>460</v>
      </c>
      <c r="AB198" s="4">
        <v>392.47</v>
      </c>
      <c r="AC198" s="4">
        <v>86.34</v>
      </c>
      <c r="AF198" s="1" t="s">
        <v>326</v>
      </c>
      <c r="AG198" s="10">
        <f t="shared" si="26"/>
        <v>-17</v>
      </c>
      <c r="AH198">
        <f t="shared" si="27"/>
        <v>-6671.9900000000007</v>
      </c>
    </row>
    <row r="199" spans="1:34" x14ac:dyDescent="0.25">
      <c r="A199" s="1" t="s">
        <v>512</v>
      </c>
      <c r="B199" s="1" t="s">
        <v>512</v>
      </c>
      <c r="C199" s="1" t="s">
        <v>34</v>
      </c>
      <c r="D199" s="3">
        <v>82</v>
      </c>
      <c r="E199" s="1" t="s">
        <v>73</v>
      </c>
      <c r="F199" s="1" t="s">
        <v>723</v>
      </c>
      <c r="G199" s="4">
        <v>1000</v>
      </c>
      <c r="H199" s="1" t="s">
        <v>321</v>
      </c>
      <c r="I199" s="1" t="s">
        <v>322</v>
      </c>
      <c r="J199" s="1" t="s">
        <v>56</v>
      </c>
      <c r="M199" s="1" t="s">
        <v>42</v>
      </c>
      <c r="N199" s="5" t="s">
        <v>605</v>
      </c>
      <c r="O199" s="3">
        <v>137</v>
      </c>
      <c r="P199" s="5" t="s">
        <v>619</v>
      </c>
      <c r="R199" s="1" t="s">
        <v>724</v>
      </c>
      <c r="S199" s="1" t="s">
        <v>45</v>
      </c>
      <c r="T199" s="1" t="s">
        <v>324</v>
      </c>
      <c r="V199" s="1" t="s">
        <v>80</v>
      </c>
      <c r="W199" s="1" t="s">
        <v>81</v>
      </c>
      <c r="X199" s="1" t="s">
        <v>512</v>
      </c>
      <c r="AB199" s="4">
        <v>1000</v>
      </c>
      <c r="AC199" s="4">
        <v>220</v>
      </c>
      <c r="AF199" s="1" t="s">
        <v>326</v>
      </c>
      <c r="AG199" s="10">
        <f t="shared" si="26"/>
        <v>-17</v>
      </c>
      <c r="AH199">
        <f t="shared" si="27"/>
        <v>-17000</v>
      </c>
    </row>
    <row r="200" spans="1:34" x14ac:dyDescent="0.25">
      <c r="A200" s="1" t="s">
        <v>437</v>
      </c>
      <c r="B200" s="1" t="s">
        <v>512</v>
      </c>
      <c r="C200" s="1" t="s">
        <v>34</v>
      </c>
      <c r="D200" s="3">
        <v>84</v>
      </c>
      <c r="E200" s="1" t="s">
        <v>73</v>
      </c>
      <c r="F200" s="1" t="s">
        <v>725</v>
      </c>
      <c r="G200" s="4">
        <v>1175</v>
      </c>
      <c r="H200" s="1" t="s">
        <v>535</v>
      </c>
      <c r="I200" s="1" t="s">
        <v>536</v>
      </c>
      <c r="J200" s="1" t="s">
        <v>396</v>
      </c>
      <c r="K200" s="1" t="s">
        <v>397</v>
      </c>
      <c r="L200" s="1" t="s">
        <v>398</v>
      </c>
      <c r="M200" s="1" t="s">
        <v>42</v>
      </c>
      <c r="N200" s="5" t="s">
        <v>605</v>
      </c>
      <c r="O200" s="3">
        <v>138</v>
      </c>
      <c r="P200" s="5" t="s">
        <v>428</v>
      </c>
      <c r="R200" s="1" t="s">
        <v>726</v>
      </c>
      <c r="S200" s="1" t="s">
        <v>45</v>
      </c>
      <c r="T200" s="1" t="s">
        <v>538</v>
      </c>
      <c r="V200" s="1" t="s">
        <v>47</v>
      </c>
      <c r="W200" s="1" t="s">
        <v>48</v>
      </c>
      <c r="X200" s="1" t="s">
        <v>437</v>
      </c>
      <c r="AB200" s="4">
        <v>1175</v>
      </c>
      <c r="AC200" s="4">
        <v>258.5</v>
      </c>
      <c r="AF200" s="1" t="s">
        <v>406</v>
      </c>
      <c r="AG200" s="10">
        <f t="shared" si="26"/>
        <v>-6</v>
      </c>
      <c r="AH200">
        <f t="shared" si="27"/>
        <v>-7050</v>
      </c>
    </row>
    <row r="201" spans="1:34" x14ac:dyDescent="0.25">
      <c r="A201" s="1" t="s">
        <v>699</v>
      </c>
      <c r="B201" s="1" t="s">
        <v>699</v>
      </c>
      <c r="C201" s="1" t="s">
        <v>125</v>
      </c>
      <c r="D201" s="3">
        <v>20072</v>
      </c>
      <c r="E201" s="1" t="s">
        <v>35</v>
      </c>
      <c r="F201" s="1" t="s">
        <v>125</v>
      </c>
      <c r="G201" s="4">
        <v>8700</v>
      </c>
      <c r="H201" s="1" t="s">
        <v>473</v>
      </c>
      <c r="I201" s="1" t="s">
        <v>474</v>
      </c>
      <c r="J201" s="1" t="s">
        <v>475</v>
      </c>
      <c r="K201" s="1" t="s">
        <v>40</v>
      </c>
      <c r="L201" s="1" t="s">
        <v>476</v>
      </c>
      <c r="M201" s="1" t="s">
        <v>42</v>
      </c>
      <c r="N201" s="5" t="s">
        <v>699</v>
      </c>
      <c r="O201" s="3">
        <v>139</v>
      </c>
      <c r="P201" s="5" t="s">
        <v>699</v>
      </c>
      <c r="R201" s="1" t="s">
        <v>727</v>
      </c>
      <c r="S201" s="1" t="s">
        <v>45</v>
      </c>
      <c r="T201" s="1" t="s">
        <v>728</v>
      </c>
      <c r="X201" s="1" t="s">
        <v>512</v>
      </c>
      <c r="AB201" s="4">
        <v>0</v>
      </c>
      <c r="AC201" s="4">
        <v>0</v>
      </c>
      <c r="AG201" s="10">
        <f t="shared" si="26"/>
        <v>0</v>
      </c>
      <c r="AH201">
        <f t="shared" si="27"/>
        <v>0</v>
      </c>
    </row>
    <row r="202" spans="1:34" x14ac:dyDescent="0.25">
      <c r="A202" s="1" t="s">
        <v>699</v>
      </c>
      <c r="B202" s="1" t="s">
        <v>699</v>
      </c>
      <c r="C202" s="1" t="s">
        <v>125</v>
      </c>
      <c r="D202" s="3">
        <v>20073</v>
      </c>
      <c r="E202" s="1" t="s">
        <v>35</v>
      </c>
      <c r="F202" s="1" t="s">
        <v>125</v>
      </c>
      <c r="G202" s="4">
        <v>700</v>
      </c>
      <c r="H202" s="1" t="s">
        <v>473</v>
      </c>
      <c r="I202" s="1" t="s">
        <v>474</v>
      </c>
      <c r="J202" s="1" t="s">
        <v>475</v>
      </c>
      <c r="K202" s="1" t="s">
        <v>40</v>
      </c>
      <c r="L202" s="1" t="s">
        <v>476</v>
      </c>
      <c r="M202" s="1" t="s">
        <v>42</v>
      </c>
      <c r="N202" s="5" t="s">
        <v>699</v>
      </c>
      <c r="O202" s="3">
        <v>140</v>
      </c>
      <c r="P202" s="5" t="s">
        <v>699</v>
      </c>
      <c r="R202" s="1" t="s">
        <v>729</v>
      </c>
      <c r="S202" s="1" t="s">
        <v>45</v>
      </c>
      <c r="T202" s="1" t="s">
        <v>730</v>
      </c>
      <c r="X202" s="1" t="s">
        <v>512</v>
      </c>
      <c r="AB202" s="4">
        <v>0</v>
      </c>
      <c r="AC202" s="4">
        <v>0</v>
      </c>
      <c r="AG202" s="10">
        <f t="shared" si="26"/>
        <v>0</v>
      </c>
      <c r="AH202">
        <f t="shared" si="27"/>
        <v>0</v>
      </c>
    </row>
    <row r="203" spans="1:34" x14ac:dyDescent="0.25">
      <c r="A203" s="1" t="s">
        <v>575</v>
      </c>
      <c r="B203" s="1" t="s">
        <v>732</v>
      </c>
      <c r="C203" s="1" t="s">
        <v>34</v>
      </c>
      <c r="D203" s="3">
        <v>27</v>
      </c>
      <c r="E203" s="1" t="s">
        <v>35</v>
      </c>
      <c r="F203" s="1" t="s">
        <v>733</v>
      </c>
      <c r="G203" s="4">
        <v>15</v>
      </c>
      <c r="H203" s="1" t="s">
        <v>734</v>
      </c>
      <c r="I203" s="1" t="s">
        <v>735</v>
      </c>
      <c r="J203" s="1" t="s">
        <v>475</v>
      </c>
      <c r="M203" s="1" t="s">
        <v>42</v>
      </c>
      <c r="N203" s="5" t="s">
        <v>732</v>
      </c>
      <c r="P203" s="5" t="s">
        <v>731</v>
      </c>
      <c r="R203" s="1" t="s">
        <v>736</v>
      </c>
      <c r="S203" s="1" t="s">
        <v>45</v>
      </c>
      <c r="T203" s="1" t="s">
        <v>737</v>
      </c>
      <c r="V203" s="1" t="s">
        <v>47</v>
      </c>
      <c r="W203" s="1" t="s">
        <v>48</v>
      </c>
      <c r="X203" s="1" t="s">
        <v>667</v>
      </c>
      <c r="AB203" s="4">
        <v>15</v>
      </c>
      <c r="AC203" s="4">
        <v>0</v>
      </c>
      <c r="AF203" s="1" t="s">
        <v>490</v>
      </c>
      <c r="AG203" s="10">
        <f t="shared" si="26"/>
        <v>-53</v>
      </c>
      <c r="AH203">
        <f t="shared" si="27"/>
        <v>-795</v>
      </c>
    </row>
    <row r="204" spans="1:34" x14ac:dyDescent="0.25">
      <c r="A204" s="1" t="s">
        <v>167</v>
      </c>
      <c r="B204" s="1" t="s">
        <v>454</v>
      </c>
      <c r="C204" s="1" t="s">
        <v>34</v>
      </c>
      <c r="D204" s="3">
        <v>19</v>
      </c>
      <c r="E204" s="1" t="s">
        <v>35</v>
      </c>
      <c r="F204" s="1" t="s">
        <v>739</v>
      </c>
      <c r="G204" s="4">
        <v>844</v>
      </c>
      <c r="H204" s="1" t="s">
        <v>510</v>
      </c>
      <c r="J204" s="1" t="s">
        <v>174</v>
      </c>
      <c r="K204" s="1" t="s">
        <v>110</v>
      </c>
      <c r="L204" s="1" t="s">
        <v>511</v>
      </c>
      <c r="M204" s="1" t="s">
        <v>42</v>
      </c>
      <c r="N204" s="5" t="s">
        <v>428</v>
      </c>
      <c r="O204" s="3">
        <v>141</v>
      </c>
      <c r="P204" s="5" t="s">
        <v>738</v>
      </c>
      <c r="R204" s="1" t="s">
        <v>740</v>
      </c>
      <c r="S204" s="1" t="s">
        <v>45</v>
      </c>
      <c r="X204" s="1" t="s">
        <v>454</v>
      </c>
      <c r="AB204" s="4">
        <v>844</v>
      </c>
      <c r="AC204" s="4">
        <v>0</v>
      </c>
      <c r="AF204" s="1" t="s">
        <v>677</v>
      </c>
      <c r="AG204" s="10">
        <f t="shared" si="26"/>
        <v>-4</v>
      </c>
      <c r="AH204">
        <f t="shared" si="27"/>
        <v>-3376</v>
      </c>
    </row>
    <row r="205" spans="1:34" x14ac:dyDescent="0.25">
      <c r="A205" s="1" t="s">
        <v>167</v>
      </c>
      <c r="B205" s="1" t="s">
        <v>567</v>
      </c>
      <c r="C205" s="1" t="s">
        <v>34</v>
      </c>
      <c r="D205" s="3">
        <v>20</v>
      </c>
      <c r="E205" s="1" t="s">
        <v>35</v>
      </c>
      <c r="F205" s="1" t="s">
        <v>741</v>
      </c>
      <c r="G205" s="4">
        <v>2248.1</v>
      </c>
      <c r="H205" s="1" t="s">
        <v>510</v>
      </c>
      <c r="J205" s="1" t="s">
        <v>174</v>
      </c>
      <c r="K205" s="1" t="s">
        <v>110</v>
      </c>
      <c r="L205" s="1" t="s">
        <v>511</v>
      </c>
      <c r="M205" s="1" t="s">
        <v>42</v>
      </c>
      <c r="N205" s="5" t="s">
        <v>428</v>
      </c>
      <c r="O205" s="3">
        <v>141</v>
      </c>
      <c r="P205" s="5" t="s">
        <v>594</v>
      </c>
      <c r="R205" s="1" t="s">
        <v>742</v>
      </c>
      <c r="S205" s="1" t="s">
        <v>45</v>
      </c>
      <c r="X205" s="1" t="s">
        <v>567</v>
      </c>
      <c r="AB205" s="4">
        <v>2248.1</v>
      </c>
      <c r="AC205" s="4">
        <v>0</v>
      </c>
      <c r="AF205" s="1" t="s">
        <v>677</v>
      </c>
      <c r="AG205" s="10">
        <f t="shared" si="26"/>
        <v>-7</v>
      </c>
      <c r="AH205">
        <f t="shared" si="27"/>
        <v>-15736.699999999999</v>
      </c>
    </row>
    <row r="206" spans="1:34" x14ac:dyDescent="0.25">
      <c r="A206" s="1" t="s">
        <v>479</v>
      </c>
      <c r="B206" s="1" t="s">
        <v>512</v>
      </c>
      <c r="C206" s="1" t="s">
        <v>358</v>
      </c>
      <c r="D206" s="3">
        <v>90</v>
      </c>
      <c r="E206" s="1" t="s">
        <v>73</v>
      </c>
      <c r="F206" s="1" t="s">
        <v>744</v>
      </c>
      <c r="G206" s="4">
        <v>-1696.99</v>
      </c>
      <c r="H206" s="1" t="s">
        <v>257</v>
      </c>
      <c r="I206" s="1" t="s">
        <v>258</v>
      </c>
      <c r="J206" s="1" t="s">
        <v>259</v>
      </c>
      <c r="K206" s="1" t="s">
        <v>260</v>
      </c>
      <c r="L206" s="1" t="s">
        <v>261</v>
      </c>
      <c r="M206" s="1" t="s">
        <v>42</v>
      </c>
      <c r="N206" s="5" t="s">
        <v>428</v>
      </c>
      <c r="O206" s="3">
        <v>143</v>
      </c>
      <c r="P206" s="5" t="s">
        <v>743</v>
      </c>
      <c r="R206" s="1" t="s">
        <v>745</v>
      </c>
      <c r="S206" s="1" t="s">
        <v>45</v>
      </c>
      <c r="T206" s="1" t="s">
        <v>264</v>
      </c>
      <c r="X206" s="1" t="s">
        <v>746</v>
      </c>
      <c r="AB206" s="4">
        <v>1696.99</v>
      </c>
      <c r="AC206" s="4">
        <v>108.46</v>
      </c>
      <c r="AF206" s="1" t="s">
        <v>747</v>
      </c>
      <c r="AG206" s="10">
        <f t="shared" si="26"/>
        <v>-58</v>
      </c>
      <c r="AH206">
        <f t="shared" si="27"/>
        <v>98425.42</v>
      </c>
    </row>
    <row r="207" spans="1:34" x14ac:dyDescent="0.25">
      <c r="A207" s="1" t="s">
        <v>748</v>
      </c>
      <c r="B207" s="1" t="s">
        <v>225</v>
      </c>
      <c r="C207" s="1" t="s">
        <v>34</v>
      </c>
      <c r="D207" s="3">
        <v>578</v>
      </c>
      <c r="E207" s="1" t="s">
        <v>73</v>
      </c>
      <c r="F207" s="1" t="s">
        <v>749</v>
      </c>
      <c r="G207" s="4">
        <v>372.96</v>
      </c>
      <c r="H207" s="1" t="s">
        <v>257</v>
      </c>
      <c r="I207" s="1" t="s">
        <v>258</v>
      </c>
      <c r="J207" s="1" t="s">
        <v>259</v>
      </c>
      <c r="K207" s="1" t="s">
        <v>260</v>
      </c>
      <c r="L207" s="1" t="s">
        <v>261</v>
      </c>
      <c r="M207" s="1" t="s">
        <v>42</v>
      </c>
      <c r="N207" s="5" t="s">
        <v>428</v>
      </c>
      <c r="O207" s="3">
        <v>143</v>
      </c>
      <c r="P207" s="5" t="s">
        <v>365</v>
      </c>
      <c r="R207" s="1" t="s">
        <v>750</v>
      </c>
      <c r="S207" s="1" t="s">
        <v>45</v>
      </c>
      <c r="T207" s="1" t="s">
        <v>264</v>
      </c>
      <c r="V207" s="1" t="s">
        <v>80</v>
      </c>
      <c r="W207" s="1" t="s">
        <v>81</v>
      </c>
      <c r="X207" s="1" t="s">
        <v>751</v>
      </c>
      <c r="AB207" s="4">
        <v>372.96</v>
      </c>
      <c r="AC207" s="4">
        <v>82.05</v>
      </c>
      <c r="AF207" s="1" t="s">
        <v>265</v>
      </c>
      <c r="AG207" s="10">
        <f t="shared" si="26"/>
        <v>38</v>
      </c>
      <c r="AH207">
        <f t="shared" si="27"/>
        <v>14172.48</v>
      </c>
    </row>
    <row r="208" spans="1:34" x14ac:dyDescent="0.25">
      <c r="A208" s="1" t="s">
        <v>748</v>
      </c>
      <c r="B208" s="1" t="s">
        <v>225</v>
      </c>
      <c r="C208" s="1" t="s">
        <v>34</v>
      </c>
      <c r="D208" s="3">
        <v>579</v>
      </c>
      <c r="E208" s="1" t="s">
        <v>73</v>
      </c>
      <c r="F208" s="1" t="s">
        <v>752</v>
      </c>
      <c r="G208" s="4">
        <v>1625.89</v>
      </c>
      <c r="H208" s="1" t="s">
        <v>257</v>
      </c>
      <c r="I208" s="1" t="s">
        <v>258</v>
      </c>
      <c r="J208" s="1" t="s">
        <v>259</v>
      </c>
      <c r="K208" s="1" t="s">
        <v>260</v>
      </c>
      <c r="L208" s="1" t="s">
        <v>261</v>
      </c>
      <c r="M208" s="1" t="s">
        <v>42</v>
      </c>
      <c r="N208" s="5" t="s">
        <v>428</v>
      </c>
      <c r="O208" s="3">
        <v>143</v>
      </c>
      <c r="P208" s="5" t="s">
        <v>365</v>
      </c>
      <c r="R208" s="1" t="s">
        <v>753</v>
      </c>
      <c r="S208" s="1" t="s">
        <v>45</v>
      </c>
      <c r="T208" s="1" t="s">
        <v>264</v>
      </c>
      <c r="V208" s="1" t="s">
        <v>80</v>
      </c>
      <c r="W208" s="1" t="s">
        <v>81</v>
      </c>
      <c r="X208" s="1" t="s">
        <v>225</v>
      </c>
      <c r="AB208" s="4">
        <v>1625.89</v>
      </c>
      <c r="AC208" s="4">
        <v>102.22</v>
      </c>
      <c r="AF208" s="1" t="s">
        <v>268</v>
      </c>
      <c r="AG208" s="10">
        <f t="shared" si="26"/>
        <v>38</v>
      </c>
      <c r="AH208">
        <f t="shared" si="27"/>
        <v>61783.820000000007</v>
      </c>
    </row>
    <row r="209" spans="1:34" x14ac:dyDescent="0.25">
      <c r="A209" s="1" t="s">
        <v>92</v>
      </c>
      <c r="B209" s="1" t="s">
        <v>225</v>
      </c>
      <c r="C209" s="1" t="s">
        <v>34</v>
      </c>
      <c r="D209" s="3">
        <v>580</v>
      </c>
      <c r="E209" s="1" t="s">
        <v>73</v>
      </c>
      <c r="F209" s="1" t="s">
        <v>754</v>
      </c>
      <c r="G209" s="4">
        <v>830.08</v>
      </c>
      <c r="H209" s="1" t="s">
        <v>257</v>
      </c>
      <c r="I209" s="1" t="s">
        <v>258</v>
      </c>
      <c r="J209" s="1" t="s">
        <v>259</v>
      </c>
      <c r="K209" s="1" t="s">
        <v>260</v>
      </c>
      <c r="L209" s="1" t="s">
        <v>261</v>
      </c>
      <c r="M209" s="1" t="s">
        <v>42</v>
      </c>
      <c r="N209" s="5" t="s">
        <v>428</v>
      </c>
      <c r="O209" s="3">
        <v>143</v>
      </c>
      <c r="P209" s="5" t="s">
        <v>357</v>
      </c>
      <c r="R209" s="1" t="s">
        <v>755</v>
      </c>
      <c r="S209" s="1" t="s">
        <v>45</v>
      </c>
      <c r="T209" s="1" t="s">
        <v>264</v>
      </c>
      <c r="V209" s="1" t="s">
        <v>80</v>
      </c>
      <c r="W209" s="1" t="s">
        <v>81</v>
      </c>
      <c r="X209" s="1" t="s">
        <v>315</v>
      </c>
      <c r="AB209" s="4">
        <v>830.08</v>
      </c>
      <c r="AC209" s="4">
        <v>33.200000000000003</v>
      </c>
      <c r="AF209" s="1" t="s">
        <v>268</v>
      </c>
      <c r="AG209" s="10">
        <f t="shared" si="26"/>
        <v>35</v>
      </c>
      <c r="AH209">
        <f t="shared" si="27"/>
        <v>29052.800000000003</v>
      </c>
    </row>
    <row r="210" spans="1:34" x14ac:dyDescent="0.25">
      <c r="A210" s="1" t="s">
        <v>756</v>
      </c>
      <c r="B210" s="1" t="s">
        <v>105</v>
      </c>
      <c r="C210" s="1" t="s">
        <v>34</v>
      </c>
      <c r="D210" s="3">
        <v>581</v>
      </c>
      <c r="E210" s="1" t="s">
        <v>73</v>
      </c>
      <c r="F210" s="1" t="s">
        <v>757</v>
      </c>
      <c r="G210" s="4">
        <v>53.28</v>
      </c>
      <c r="H210" s="1" t="s">
        <v>257</v>
      </c>
      <c r="I210" s="1" t="s">
        <v>258</v>
      </c>
      <c r="J210" s="1" t="s">
        <v>259</v>
      </c>
      <c r="K210" s="1" t="s">
        <v>260</v>
      </c>
      <c r="L210" s="1" t="s">
        <v>261</v>
      </c>
      <c r="M210" s="1" t="s">
        <v>42</v>
      </c>
      <c r="N210" s="5" t="s">
        <v>428</v>
      </c>
      <c r="O210" s="3">
        <v>143</v>
      </c>
      <c r="P210" s="5" t="s">
        <v>512</v>
      </c>
      <c r="R210" s="1" t="s">
        <v>758</v>
      </c>
      <c r="S210" s="1" t="s">
        <v>45</v>
      </c>
      <c r="T210" s="1" t="s">
        <v>264</v>
      </c>
      <c r="V210" s="1" t="s">
        <v>149</v>
      </c>
      <c r="W210" s="1" t="s">
        <v>150</v>
      </c>
      <c r="X210" s="1" t="s">
        <v>756</v>
      </c>
      <c r="AB210" s="4">
        <v>53.28</v>
      </c>
      <c r="AC210" s="4">
        <v>11.72</v>
      </c>
      <c r="AF210" s="1" t="s">
        <v>265</v>
      </c>
      <c r="AG210" s="10">
        <f t="shared" si="26"/>
        <v>26</v>
      </c>
      <c r="AH210">
        <f t="shared" si="27"/>
        <v>1385.28</v>
      </c>
    </row>
    <row r="211" spans="1:34" x14ac:dyDescent="0.25">
      <c r="A211" s="1" t="s">
        <v>759</v>
      </c>
      <c r="B211" s="1" t="s">
        <v>105</v>
      </c>
      <c r="C211" s="1" t="s">
        <v>34</v>
      </c>
      <c r="D211" s="3">
        <v>582</v>
      </c>
      <c r="E211" s="1" t="s">
        <v>73</v>
      </c>
      <c r="F211" s="1" t="s">
        <v>760</v>
      </c>
      <c r="G211" s="4">
        <v>291.45</v>
      </c>
      <c r="H211" s="1" t="s">
        <v>257</v>
      </c>
      <c r="I211" s="1" t="s">
        <v>258</v>
      </c>
      <c r="J211" s="1" t="s">
        <v>259</v>
      </c>
      <c r="K211" s="1" t="s">
        <v>260</v>
      </c>
      <c r="L211" s="1" t="s">
        <v>261</v>
      </c>
      <c r="M211" s="1" t="s">
        <v>42</v>
      </c>
      <c r="N211" s="5" t="s">
        <v>428</v>
      </c>
      <c r="O211" s="3">
        <v>143</v>
      </c>
      <c r="P211" s="5" t="s">
        <v>567</v>
      </c>
      <c r="R211" s="1" t="s">
        <v>761</v>
      </c>
      <c r="S211" s="1" t="s">
        <v>45</v>
      </c>
      <c r="T211" s="1" t="s">
        <v>264</v>
      </c>
      <c r="V211" s="1" t="s">
        <v>80</v>
      </c>
      <c r="W211" s="1" t="s">
        <v>81</v>
      </c>
      <c r="X211" s="1" t="s">
        <v>759</v>
      </c>
      <c r="AB211" s="4">
        <v>291.45</v>
      </c>
      <c r="AC211" s="4">
        <v>40.47</v>
      </c>
      <c r="AF211" s="1" t="s">
        <v>265</v>
      </c>
      <c r="AG211" s="10">
        <f t="shared" si="26"/>
        <v>21</v>
      </c>
      <c r="AH211">
        <f t="shared" si="27"/>
        <v>6120.45</v>
      </c>
    </row>
    <row r="212" spans="1:34" x14ac:dyDescent="0.25">
      <c r="A212" s="1" t="s">
        <v>127</v>
      </c>
      <c r="B212" s="1" t="s">
        <v>106</v>
      </c>
      <c r="C212" s="1" t="s">
        <v>34</v>
      </c>
      <c r="D212" s="3">
        <v>612</v>
      </c>
      <c r="E212" s="1" t="s">
        <v>73</v>
      </c>
      <c r="F212" s="1" t="s">
        <v>762</v>
      </c>
      <c r="G212" s="4">
        <v>372.96</v>
      </c>
      <c r="H212" s="1" t="s">
        <v>257</v>
      </c>
      <c r="I212" s="1" t="s">
        <v>258</v>
      </c>
      <c r="J212" s="1" t="s">
        <v>259</v>
      </c>
      <c r="K212" s="1" t="s">
        <v>260</v>
      </c>
      <c r="L212" s="1" t="s">
        <v>261</v>
      </c>
      <c r="M212" s="1" t="s">
        <v>42</v>
      </c>
      <c r="N212" s="5" t="s">
        <v>428</v>
      </c>
      <c r="O212" s="3">
        <v>143</v>
      </c>
      <c r="P212" s="5" t="s">
        <v>697</v>
      </c>
      <c r="R212" s="1" t="s">
        <v>763</v>
      </c>
      <c r="S212" s="1" t="s">
        <v>45</v>
      </c>
      <c r="T212" s="1" t="s">
        <v>264</v>
      </c>
      <c r="V212" s="1" t="s">
        <v>80</v>
      </c>
      <c r="W212" s="1" t="s">
        <v>81</v>
      </c>
      <c r="X212" s="1" t="s">
        <v>127</v>
      </c>
      <c r="AB212" s="4">
        <v>372.96</v>
      </c>
      <c r="AC212" s="4">
        <v>82.05</v>
      </c>
      <c r="AF212" s="1" t="s">
        <v>265</v>
      </c>
      <c r="AG212" s="10">
        <f t="shared" si="26"/>
        <v>7</v>
      </c>
      <c r="AH212">
        <f t="shared" si="27"/>
        <v>2610.7199999999998</v>
      </c>
    </row>
    <row r="213" spans="1:34" x14ac:dyDescent="0.25">
      <c r="A213" s="1" t="s">
        <v>127</v>
      </c>
      <c r="B213" s="1" t="s">
        <v>106</v>
      </c>
      <c r="C213" s="1" t="s">
        <v>34</v>
      </c>
      <c r="D213" s="3">
        <v>621</v>
      </c>
      <c r="E213" s="1" t="s">
        <v>73</v>
      </c>
      <c r="F213" s="1" t="s">
        <v>764</v>
      </c>
      <c r="G213" s="4">
        <v>2395.81</v>
      </c>
      <c r="H213" s="1" t="s">
        <v>257</v>
      </c>
      <c r="I213" s="1" t="s">
        <v>258</v>
      </c>
      <c r="J213" s="1" t="s">
        <v>259</v>
      </c>
      <c r="K213" s="1" t="s">
        <v>260</v>
      </c>
      <c r="L213" s="1" t="s">
        <v>261</v>
      </c>
      <c r="M213" s="1" t="s">
        <v>42</v>
      </c>
      <c r="N213" s="5" t="s">
        <v>428</v>
      </c>
      <c r="O213" s="3">
        <v>143</v>
      </c>
      <c r="P213" s="5" t="s">
        <v>697</v>
      </c>
      <c r="R213" s="1" t="s">
        <v>765</v>
      </c>
      <c r="S213" s="1" t="s">
        <v>45</v>
      </c>
      <c r="T213" s="1" t="s">
        <v>264</v>
      </c>
      <c r="V213" s="1" t="s">
        <v>80</v>
      </c>
      <c r="W213" s="1" t="s">
        <v>81</v>
      </c>
      <c r="X213" s="1" t="s">
        <v>33</v>
      </c>
      <c r="AB213" s="4">
        <v>2395.81</v>
      </c>
      <c r="AC213" s="4">
        <v>151.30000000000001</v>
      </c>
      <c r="AF213" s="1" t="s">
        <v>268</v>
      </c>
      <c r="AG213" s="10">
        <f t="shared" si="26"/>
        <v>7</v>
      </c>
      <c r="AH213">
        <f t="shared" si="27"/>
        <v>16770.669999999998</v>
      </c>
    </row>
    <row r="214" spans="1:34" x14ac:dyDescent="0.25">
      <c r="A214" s="1" t="s">
        <v>117</v>
      </c>
      <c r="B214" s="1" t="s">
        <v>117</v>
      </c>
      <c r="C214" s="1" t="s">
        <v>34</v>
      </c>
      <c r="D214" s="3">
        <v>622</v>
      </c>
      <c r="E214" s="1" t="s">
        <v>73</v>
      </c>
      <c r="F214" s="1" t="s">
        <v>766</v>
      </c>
      <c r="G214" s="4">
        <v>177.1</v>
      </c>
      <c r="H214" s="1" t="s">
        <v>257</v>
      </c>
      <c r="I214" s="1" t="s">
        <v>258</v>
      </c>
      <c r="J214" s="1" t="s">
        <v>259</v>
      </c>
      <c r="K214" s="1" t="s">
        <v>260</v>
      </c>
      <c r="L214" s="1" t="s">
        <v>261</v>
      </c>
      <c r="M214" s="1" t="s">
        <v>42</v>
      </c>
      <c r="N214" s="5" t="s">
        <v>428</v>
      </c>
      <c r="O214" s="3">
        <v>143</v>
      </c>
      <c r="P214" s="5" t="s">
        <v>464</v>
      </c>
      <c r="R214" s="1" t="s">
        <v>767</v>
      </c>
      <c r="S214" s="1" t="s">
        <v>45</v>
      </c>
      <c r="T214" s="1" t="s">
        <v>264</v>
      </c>
      <c r="V214" s="1" t="s">
        <v>80</v>
      </c>
      <c r="W214" s="1" t="s">
        <v>81</v>
      </c>
      <c r="X214" s="1" t="s">
        <v>117</v>
      </c>
      <c r="AB214" s="4">
        <v>177.1</v>
      </c>
      <c r="AC214" s="4">
        <v>7.08</v>
      </c>
      <c r="AF214" s="1" t="s">
        <v>268</v>
      </c>
      <c r="AG214" s="10">
        <f t="shared" si="26"/>
        <v>-8</v>
      </c>
      <c r="AH214">
        <f t="shared" si="27"/>
        <v>-1416.8</v>
      </c>
    </row>
    <row r="215" spans="1:34" hidden="1" x14ac:dyDescent="0.25">
      <c r="A215" s="1" t="s">
        <v>428</v>
      </c>
      <c r="B215" s="1" t="s">
        <v>428</v>
      </c>
      <c r="C215" s="1" t="s">
        <v>125</v>
      </c>
      <c r="D215" s="3">
        <v>20074</v>
      </c>
      <c r="E215" s="1" t="s">
        <v>35</v>
      </c>
      <c r="F215" s="1" t="s">
        <v>125</v>
      </c>
      <c r="G215" s="4">
        <v>9431.35</v>
      </c>
      <c r="H215" s="1" t="s">
        <v>201</v>
      </c>
      <c r="I215" s="1" t="s">
        <v>202</v>
      </c>
      <c r="J215" s="1" t="s">
        <v>203</v>
      </c>
      <c r="M215" s="1" t="s">
        <v>204</v>
      </c>
      <c r="N215" s="1" t="s">
        <v>428</v>
      </c>
      <c r="O215" s="3">
        <v>142</v>
      </c>
      <c r="P215" s="1" t="s">
        <v>428</v>
      </c>
      <c r="R215" s="1" t="s">
        <v>768</v>
      </c>
      <c r="S215" s="1" t="s">
        <v>45</v>
      </c>
      <c r="X215" s="1" t="s">
        <v>769</v>
      </c>
      <c r="Y215" s="1" t="s">
        <v>770</v>
      </c>
      <c r="AA215" s="1" t="s">
        <v>771</v>
      </c>
      <c r="AB215" s="4">
        <v>0</v>
      </c>
      <c r="AC215" s="4">
        <v>0</v>
      </c>
    </row>
    <row r="216" spans="1:34" x14ac:dyDescent="0.25">
      <c r="A216" s="1" t="s">
        <v>428</v>
      </c>
      <c r="B216" s="1" t="s">
        <v>428</v>
      </c>
      <c r="C216" s="1" t="s">
        <v>125</v>
      </c>
      <c r="D216" s="3">
        <v>20075</v>
      </c>
      <c r="E216" s="1" t="s">
        <v>35</v>
      </c>
      <c r="F216" s="1" t="s">
        <v>125</v>
      </c>
      <c r="G216" s="4">
        <v>414</v>
      </c>
      <c r="H216" s="1" t="s">
        <v>772</v>
      </c>
      <c r="J216" s="1" t="s">
        <v>773</v>
      </c>
      <c r="M216" s="1" t="s">
        <v>42</v>
      </c>
      <c r="N216" s="5" t="s">
        <v>578</v>
      </c>
      <c r="O216" s="3">
        <v>144</v>
      </c>
      <c r="P216" s="5" t="s">
        <v>428</v>
      </c>
      <c r="R216" s="1" t="s">
        <v>857</v>
      </c>
      <c r="S216" s="1" t="s">
        <v>45</v>
      </c>
      <c r="X216" s="1" t="s">
        <v>563</v>
      </c>
      <c r="AB216" s="4">
        <v>0</v>
      </c>
      <c r="AC216" s="4">
        <v>0</v>
      </c>
      <c r="AG216" s="10">
        <f t="shared" ref="AG216:AG217" si="28">+N216-P216</f>
        <v>1</v>
      </c>
      <c r="AH216">
        <f t="shared" ref="AH216:AH217" si="29">PRODUCT(G216,AG216)</f>
        <v>414</v>
      </c>
    </row>
    <row r="217" spans="1:34" x14ac:dyDescent="0.25">
      <c r="A217" s="1" t="s">
        <v>428</v>
      </c>
      <c r="B217" s="1" t="s">
        <v>428</v>
      </c>
      <c r="C217" s="1" t="s">
        <v>125</v>
      </c>
      <c r="D217" s="3">
        <v>20076</v>
      </c>
      <c r="E217" s="1" t="s">
        <v>35</v>
      </c>
      <c r="F217" s="1" t="s">
        <v>125</v>
      </c>
      <c r="G217" s="4">
        <v>1551.55</v>
      </c>
      <c r="H217" s="1" t="s">
        <v>774</v>
      </c>
      <c r="J217" s="1" t="s">
        <v>174</v>
      </c>
      <c r="M217" s="1" t="s">
        <v>42</v>
      </c>
      <c r="N217" s="5" t="s">
        <v>578</v>
      </c>
      <c r="O217" s="3">
        <v>145</v>
      </c>
      <c r="P217" s="5" t="s">
        <v>428</v>
      </c>
      <c r="R217" s="1" t="s">
        <v>857</v>
      </c>
      <c r="S217" s="1" t="s">
        <v>45</v>
      </c>
      <c r="X217" s="1" t="s">
        <v>775</v>
      </c>
      <c r="AB217" s="4">
        <v>0</v>
      </c>
      <c r="AC217" s="4">
        <v>0</v>
      </c>
      <c r="AG217" s="10">
        <f t="shared" si="28"/>
        <v>1</v>
      </c>
      <c r="AH217">
        <f t="shared" si="29"/>
        <v>1551.55</v>
      </c>
    </row>
    <row r="218" spans="1:34" hidden="1" x14ac:dyDescent="0.25">
      <c r="A218" s="1" t="s">
        <v>428</v>
      </c>
      <c r="B218" s="1" t="s">
        <v>428</v>
      </c>
      <c r="C218" s="1" t="s">
        <v>125</v>
      </c>
      <c r="D218" s="3">
        <v>20077</v>
      </c>
      <c r="E218" s="1" t="s">
        <v>35</v>
      </c>
      <c r="F218" s="1" t="s">
        <v>125</v>
      </c>
      <c r="G218" s="4">
        <v>42757.41</v>
      </c>
      <c r="H218" s="1" t="s">
        <v>251</v>
      </c>
      <c r="M218" s="1" t="s">
        <v>252</v>
      </c>
      <c r="N218" s="1" t="s">
        <v>578</v>
      </c>
      <c r="O218" s="3">
        <v>146</v>
      </c>
      <c r="P218" s="1" t="s">
        <v>428</v>
      </c>
      <c r="R218" s="1" t="s">
        <v>776</v>
      </c>
      <c r="S218" s="1" t="s">
        <v>45</v>
      </c>
      <c r="X218" s="1" t="s">
        <v>425</v>
      </c>
      <c r="AB218" s="4">
        <v>0</v>
      </c>
      <c r="AC218" s="4">
        <v>0</v>
      </c>
    </row>
    <row r="219" spans="1:34" hidden="1" x14ac:dyDescent="0.25">
      <c r="A219" s="1" t="s">
        <v>428</v>
      </c>
      <c r="B219" s="1" t="s">
        <v>428</v>
      </c>
      <c r="C219" s="1" t="s">
        <v>125</v>
      </c>
      <c r="D219" s="3">
        <v>20078</v>
      </c>
      <c r="E219" s="1" t="s">
        <v>35</v>
      </c>
      <c r="F219" s="1" t="s">
        <v>125</v>
      </c>
      <c r="G219" s="4">
        <v>768</v>
      </c>
      <c r="H219" s="1" t="s">
        <v>251</v>
      </c>
      <c r="M219" s="1" t="s">
        <v>252</v>
      </c>
      <c r="N219" s="1" t="s">
        <v>578</v>
      </c>
      <c r="O219" s="3">
        <v>146</v>
      </c>
      <c r="P219" s="1" t="s">
        <v>428</v>
      </c>
      <c r="R219" s="1" t="s">
        <v>777</v>
      </c>
      <c r="S219" s="1" t="s">
        <v>45</v>
      </c>
      <c r="X219" s="1" t="s">
        <v>454</v>
      </c>
      <c r="AB219" s="4">
        <v>0</v>
      </c>
      <c r="AC219" s="4">
        <v>0</v>
      </c>
    </row>
    <row r="220" spans="1:34" x14ac:dyDescent="0.25">
      <c r="A220" s="1" t="s">
        <v>283</v>
      </c>
      <c r="B220" s="1" t="s">
        <v>210</v>
      </c>
      <c r="C220" s="1" t="s">
        <v>34</v>
      </c>
      <c r="D220" s="3">
        <v>8</v>
      </c>
      <c r="E220" s="1" t="s">
        <v>35</v>
      </c>
      <c r="F220" s="1" t="s">
        <v>779</v>
      </c>
      <c r="G220" s="4">
        <v>756</v>
      </c>
      <c r="H220" s="1" t="s">
        <v>780</v>
      </c>
      <c r="J220" s="1" t="s">
        <v>174</v>
      </c>
      <c r="K220" s="1" t="s">
        <v>781</v>
      </c>
      <c r="L220" s="1" t="s">
        <v>782</v>
      </c>
      <c r="M220" s="1" t="s">
        <v>42</v>
      </c>
      <c r="N220" s="5" t="s">
        <v>783</v>
      </c>
      <c r="O220" s="3">
        <v>147</v>
      </c>
      <c r="P220" s="5" t="s">
        <v>778</v>
      </c>
      <c r="R220" s="1" t="s">
        <v>784</v>
      </c>
      <c r="S220" s="1" t="s">
        <v>45</v>
      </c>
      <c r="V220" s="1" t="s">
        <v>80</v>
      </c>
      <c r="W220" s="1" t="s">
        <v>81</v>
      </c>
      <c r="X220" s="1" t="s">
        <v>283</v>
      </c>
      <c r="AB220" s="4">
        <v>1050</v>
      </c>
      <c r="AC220" s="4">
        <v>0</v>
      </c>
      <c r="AF220" s="1" t="s">
        <v>152</v>
      </c>
      <c r="AG220" s="10">
        <f t="shared" ref="AG220:AG246" si="30">+N220-P220</f>
        <v>19</v>
      </c>
      <c r="AH220">
        <f t="shared" ref="AH220:AH246" si="31">PRODUCT(G220,AG220)</f>
        <v>14364</v>
      </c>
    </row>
    <row r="221" spans="1:34" x14ac:dyDescent="0.25">
      <c r="A221" s="1" t="s">
        <v>167</v>
      </c>
      <c r="B221" s="1" t="s">
        <v>207</v>
      </c>
      <c r="C221" s="1" t="s">
        <v>34</v>
      </c>
      <c r="D221" s="3">
        <v>12</v>
      </c>
      <c r="E221" s="1" t="s">
        <v>73</v>
      </c>
      <c r="F221" s="1" t="s">
        <v>785</v>
      </c>
      <c r="G221" s="4">
        <v>4997.8</v>
      </c>
      <c r="H221" s="1" t="s">
        <v>227</v>
      </c>
      <c r="I221" s="1" t="s">
        <v>228</v>
      </c>
      <c r="J221" s="1" t="s">
        <v>197</v>
      </c>
      <c r="K221" s="1" t="s">
        <v>40</v>
      </c>
      <c r="L221" s="1" t="s">
        <v>229</v>
      </c>
      <c r="M221" s="1" t="s">
        <v>42</v>
      </c>
      <c r="N221" s="5" t="s">
        <v>783</v>
      </c>
      <c r="O221" s="3">
        <v>149</v>
      </c>
      <c r="P221" s="5" t="s">
        <v>667</v>
      </c>
      <c r="R221" s="1" t="s">
        <v>786</v>
      </c>
      <c r="S221" s="1" t="s">
        <v>45</v>
      </c>
      <c r="T221" s="1" t="s">
        <v>231</v>
      </c>
      <c r="V221" s="1" t="s">
        <v>47</v>
      </c>
      <c r="W221" s="1" t="s">
        <v>48</v>
      </c>
      <c r="X221" s="1" t="s">
        <v>206</v>
      </c>
      <c r="AB221" s="4">
        <v>4997.8</v>
      </c>
      <c r="AC221" s="4">
        <v>27.3</v>
      </c>
      <c r="AF221" s="1" t="s">
        <v>233</v>
      </c>
      <c r="AG221" s="10">
        <f t="shared" si="30"/>
        <v>11</v>
      </c>
      <c r="AH221">
        <f t="shared" si="31"/>
        <v>54975.8</v>
      </c>
    </row>
    <row r="222" spans="1:34" x14ac:dyDescent="0.25">
      <c r="A222" s="1" t="s">
        <v>167</v>
      </c>
      <c r="B222" s="1" t="s">
        <v>207</v>
      </c>
      <c r="C222" s="1" t="s">
        <v>34</v>
      </c>
      <c r="D222" s="3">
        <v>13</v>
      </c>
      <c r="E222" s="1" t="s">
        <v>73</v>
      </c>
      <c r="F222" s="1" t="s">
        <v>787</v>
      </c>
      <c r="G222" s="4">
        <v>3710.02</v>
      </c>
      <c r="H222" s="1" t="s">
        <v>227</v>
      </c>
      <c r="I222" s="1" t="s">
        <v>228</v>
      </c>
      <c r="J222" s="1" t="s">
        <v>197</v>
      </c>
      <c r="K222" s="1" t="s">
        <v>40</v>
      </c>
      <c r="L222" s="1" t="s">
        <v>229</v>
      </c>
      <c r="M222" s="1" t="s">
        <v>42</v>
      </c>
      <c r="N222" s="5" t="s">
        <v>783</v>
      </c>
      <c r="O222" s="3">
        <v>149</v>
      </c>
      <c r="P222" s="5" t="s">
        <v>667</v>
      </c>
      <c r="R222" s="1" t="s">
        <v>788</v>
      </c>
      <c r="S222" s="1" t="s">
        <v>45</v>
      </c>
      <c r="T222" s="1" t="s">
        <v>231</v>
      </c>
      <c r="V222" s="1" t="s">
        <v>80</v>
      </c>
      <c r="W222" s="1" t="s">
        <v>81</v>
      </c>
      <c r="X222" s="1" t="s">
        <v>206</v>
      </c>
      <c r="AB222" s="4">
        <v>3710.02</v>
      </c>
      <c r="AC222" s="4">
        <v>19.14</v>
      </c>
      <c r="AF222" s="1" t="s">
        <v>233</v>
      </c>
      <c r="AG222" s="10">
        <f t="shared" si="30"/>
        <v>11</v>
      </c>
      <c r="AH222">
        <f t="shared" si="31"/>
        <v>40810.22</v>
      </c>
    </row>
    <row r="223" spans="1:34" x14ac:dyDescent="0.25">
      <c r="A223" s="1" t="s">
        <v>167</v>
      </c>
      <c r="B223" s="1" t="s">
        <v>207</v>
      </c>
      <c r="C223" s="1" t="s">
        <v>34</v>
      </c>
      <c r="D223" s="3">
        <v>14</v>
      </c>
      <c r="E223" s="1" t="s">
        <v>73</v>
      </c>
      <c r="F223" s="1" t="s">
        <v>789</v>
      </c>
      <c r="G223" s="4">
        <v>10781.06</v>
      </c>
      <c r="H223" s="1" t="s">
        <v>227</v>
      </c>
      <c r="I223" s="1" t="s">
        <v>228</v>
      </c>
      <c r="J223" s="1" t="s">
        <v>197</v>
      </c>
      <c r="K223" s="1" t="s">
        <v>40</v>
      </c>
      <c r="L223" s="1" t="s">
        <v>229</v>
      </c>
      <c r="M223" s="1" t="s">
        <v>42</v>
      </c>
      <c r="N223" s="5" t="s">
        <v>783</v>
      </c>
      <c r="O223" s="3">
        <v>149</v>
      </c>
      <c r="P223" s="5" t="s">
        <v>667</v>
      </c>
      <c r="R223" s="1" t="s">
        <v>790</v>
      </c>
      <c r="S223" s="1" t="s">
        <v>45</v>
      </c>
      <c r="T223" s="1" t="s">
        <v>231</v>
      </c>
      <c r="V223" s="1" t="s">
        <v>80</v>
      </c>
      <c r="W223" s="1" t="s">
        <v>81</v>
      </c>
      <c r="X223" s="1" t="s">
        <v>206</v>
      </c>
      <c r="AB223" s="4">
        <v>10781.06</v>
      </c>
      <c r="AC223" s="4">
        <v>53.59</v>
      </c>
      <c r="AF223" s="1" t="s">
        <v>233</v>
      </c>
      <c r="AG223" s="10">
        <f t="shared" si="30"/>
        <v>11</v>
      </c>
      <c r="AH223">
        <f t="shared" si="31"/>
        <v>118591.65999999999</v>
      </c>
    </row>
    <row r="224" spans="1:34" x14ac:dyDescent="0.25">
      <c r="A224" s="1" t="s">
        <v>167</v>
      </c>
      <c r="B224" s="1" t="s">
        <v>207</v>
      </c>
      <c r="C224" s="1" t="s">
        <v>34</v>
      </c>
      <c r="D224" s="3">
        <v>15</v>
      </c>
      <c r="E224" s="1" t="s">
        <v>73</v>
      </c>
      <c r="F224" s="1" t="s">
        <v>791</v>
      </c>
      <c r="G224" s="4">
        <v>6935.21</v>
      </c>
      <c r="H224" s="1" t="s">
        <v>227</v>
      </c>
      <c r="I224" s="1" t="s">
        <v>228</v>
      </c>
      <c r="J224" s="1" t="s">
        <v>197</v>
      </c>
      <c r="K224" s="1" t="s">
        <v>40</v>
      </c>
      <c r="L224" s="1" t="s">
        <v>229</v>
      </c>
      <c r="M224" s="1" t="s">
        <v>42</v>
      </c>
      <c r="N224" s="5" t="s">
        <v>783</v>
      </c>
      <c r="O224" s="3">
        <v>149</v>
      </c>
      <c r="P224" s="5" t="s">
        <v>667</v>
      </c>
      <c r="R224" s="1" t="s">
        <v>792</v>
      </c>
      <c r="S224" s="1" t="s">
        <v>45</v>
      </c>
      <c r="T224" s="1" t="s">
        <v>231</v>
      </c>
      <c r="V224" s="1" t="s">
        <v>80</v>
      </c>
      <c r="W224" s="1" t="s">
        <v>81</v>
      </c>
      <c r="X224" s="1" t="s">
        <v>206</v>
      </c>
      <c r="AB224" s="4">
        <v>6935.21</v>
      </c>
      <c r="AC224" s="4">
        <v>38.32</v>
      </c>
      <c r="AF224" s="1" t="s">
        <v>233</v>
      </c>
      <c r="AG224" s="10">
        <f t="shared" si="30"/>
        <v>11</v>
      </c>
      <c r="AH224">
        <f t="shared" si="31"/>
        <v>76287.31</v>
      </c>
    </row>
    <row r="225" spans="1:34" x14ac:dyDescent="0.25">
      <c r="A225" s="1" t="s">
        <v>167</v>
      </c>
      <c r="B225" s="1" t="s">
        <v>207</v>
      </c>
      <c r="C225" s="1" t="s">
        <v>34</v>
      </c>
      <c r="D225" s="3">
        <v>16</v>
      </c>
      <c r="E225" s="1" t="s">
        <v>73</v>
      </c>
      <c r="F225" s="1" t="s">
        <v>793</v>
      </c>
      <c r="G225" s="4">
        <v>1540.29</v>
      </c>
      <c r="H225" s="1" t="s">
        <v>227</v>
      </c>
      <c r="I225" s="1" t="s">
        <v>228</v>
      </c>
      <c r="J225" s="1" t="s">
        <v>197</v>
      </c>
      <c r="K225" s="1" t="s">
        <v>40</v>
      </c>
      <c r="L225" s="1" t="s">
        <v>229</v>
      </c>
      <c r="M225" s="1" t="s">
        <v>42</v>
      </c>
      <c r="N225" s="5" t="s">
        <v>783</v>
      </c>
      <c r="O225" s="3">
        <v>149</v>
      </c>
      <c r="P225" s="5" t="s">
        <v>664</v>
      </c>
      <c r="R225" s="1" t="s">
        <v>794</v>
      </c>
      <c r="S225" s="1" t="s">
        <v>45</v>
      </c>
      <c r="T225" s="1" t="s">
        <v>231</v>
      </c>
      <c r="V225" s="1" t="s">
        <v>149</v>
      </c>
      <c r="W225" s="1" t="s">
        <v>150</v>
      </c>
      <c r="X225" s="1" t="s">
        <v>200</v>
      </c>
      <c r="AB225" s="4">
        <v>1540.29</v>
      </c>
      <c r="AC225" s="4">
        <v>8.3800000000000008</v>
      </c>
      <c r="AF225" s="1" t="s">
        <v>233</v>
      </c>
      <c r="AG225" s="10">
        <f t="shared" si="30"/>
        <v>10</v>
      </c>
      <c r="AH225">
        <f t="shared" si="31"/>
        <v>15402.9</v>
      </c>
    </row>
    <row r="226" spans="1:34" x14ac:dyDescent="0.25">
      <c r="A226" s="1" t="s">
        <v>167</v>
      </c>
      <c r="B226" s="1" t="s">
        <v>207</v>
      </c>
      <c r="C226" s="1" t="s">
        <v>34</v>
      </c>
      <c r="D226" s="3">
        <v>17</v>
      </c>
      <c r="E226" s="1" t="s">
        <v>73</v>
      </c>
      <c r="F226" s="1" t="s">
        <v>795</v>
      </c>
      <c r="G226" s="4">
        <v>6444.52</v>
      </c>
      <c r="H226" s="1" t="s">
        <v>227</v>
      </c>
      <c r="I226" s="1" t="s">
        <v>228</v>
      </c>
      <c r="J226" s="1" t="s">
        <v>197</v>
      </c>
      <c r="K226" s="1" t="s">
        <v>40</v>
      </c>
      <c r="L226" s="1" t="s">
        <v>229</v>
      </c>
      <c r="M226" s="1" t="s">
        <v>42</v>
      </c>
      <c r="N226" s="5" t="s">
        <v>783</v>
      </c>
      <c r="O226" s="3">
        <v>149</v>
      </c>
      <c r="P226" s="5" t="s">
        <v>664</v>
      </c>
      <c r="R226" s="1" t="s">
        <v>796</v>
      </c>
      <c r="S226" s="1" t="s">
        <v>45</v>
      </c>
      <c r="T226" s="1" t="s">
        <v>231</v>
      </c>
      <c r="V226" s="1" t="s">
        <v>149</v>
      </c>
      <c r="W226" s="1" t="s">
        <v>150</v>
      </c>
      <c r="X226" s="1" t="s">
        <v>200</v>
      </c>
      <c r="AB226" s="4">
        <v>6444.52</v>
      </c>
      <c r="AC226" s="4">
        <v>36.17</v>
      </c>
      <c r="AF226" s="1" t="s">
        <v>233</v>
      </c>
      <c r="AG226" s="10">
        <f t="shared" si="30"/>
        <v>10</v>
      </c>
      <c r="AH226">
        <f t="shared" si="31"/>
        <v>64445.200000000004</v>
      </c>
    </row>
    <row r="227" spans="1:34" x14ac:dyDescent="0.25">
      <c r="A227" s="1" t="s">
        <v>167</v>
      </c>
      <c r="B227" s="1" t="s">
        <v>207</v>
      </c>
      <c r="C227" s="1" t="s">
        <v>34</v>
      </c>
      <c r="D227" s="3">
        <v>18</v>
      </c>
      <c r="E227" s="1" t="s">
        <v>73</v>
      </c>
      <c r="F227" s="1" t="s">
        <v>797</v>
      </c>
      <c r="G227" s="4">
        <v>35398.22</v>
      </c>
      <c r="H227" s="1" t="s">
        <v>227</v>
      </c>
      <c r="I227" s="1" t="s">
        <v>228</v>
      </c>
      <c r="J227" s="1" t="s">
        <v>197</v>
      </c>
      <c r="K227" s="1" t="s">
        <v>40</v>
      </c>
      <c r="L227" s="1" t="s">
        <v>229</v>
      </c>
      <c r="M227" s="1" t="s">
        <v>42</v>
      </c>
      <c r="N227" s="5" t="s">
        <v>783</v>
      </c>
      <c r="O227" s="3">
        <v>149</v>
      </c>
      <c r="P227" s="5" t="s">
        <v>664</v>
      </c>
      <c r="R227" s="1" t="s">
        <v>798</v>
      </c>
      <c r="S227" s="1" t="s">
        <v>45</v>
      </c>
      <c r="T227" s="1" t="s">
        <v>231</v>
      </c>
      <c r="V227" s="1" t="s">
        <v>80</v>
      </c>
      <c r="W227" s="1" t="s">
        <v>81</v>
      </c>
      <c r="X227" s="1" t="s">
        <v>200</v>
      </c>
      <c r="AB227" s="4">
        <v>35398.22</v>
      </c>
      <c r="AC227" s="4">
        <v>189.09</v>
      </c>
      <c r="AF227" s="1" t="s">
        <v>233</v>
      </c>
      <c r="AG227" s="10">
        <f t="shared" si="30"/>
        <v>10</v>
      </c>
      <c r="AH227">
        <f t="shared" si="31"/>
        <v>353982.2</v>
      </c>
    </row>
    <row r="228" spans="1:34" x14ac:dyDescent="0.25">
      <c r="A228" s="1" t="s">
        <v>167</v>
      </c>
      <c r="B228" s="1" t="s">
        <v>207</v>
      </c>
      <c r="C228" s="1" t="s">
        <v>34</v>
      </c>
      <c r="D228" s="3">
        <v>19</v>
      </c>
      <c r="E228" s="1" t="s">
        <v>73</v>
      </c>
      <c r="F228" s="1" t="s">
        <v>799</v>
      </c>
      <c r="G228" s="4">
        <v>7278.45</v>
      </c>
      <c r="H228" s="1" t="s">
        <v>227</v>
      </c>
      <c r="I228" s="1" t="s">
        <v>228</v>
      </c>
      <c r="J228" s="1" t="s">
        <v>197</v>
      </c>
      <c r="K228" s="1" t="s">
        <v>40</v>
      </c>
      <c r="L228" s="1" t="s">
        <v>229</v>
      </c>
      <c r="M228" s="1" t="s">
        <v>42</v>
      </c>
      <c r="N228" s="5" t="s">
        <v>783</v>
      </c>
      <c r="O228" s="3">
        <v>149</v>
      </c>
      <c r="P228" s="5" t="s">
        <v>664</v>
      </c>
      <c r="R228" s="1" t="s">
        <v>790</v>
      </c>
      <c r="S228" s="1" t="s">
        <v>45</v>
      </c>
      <c r="T228" s="1" t="s">
        <v>231</v>
      </c>
      <c r="V228" s="1" t="s">
        <v>80</v>
      </c>
      <c r="W228" s="1" t="s">
        <v>81</v>
      </c>
      <c r="X228" s="1" t="s">
        <v>200</v>
      </c>
      <c r="AB228" s="4">
        <v>7278.45</v>
      </c>
      <c r="AC228" s="4">
        <v>34.72</v>
      </c>
      <c r="AF228" s="1" t="s">
        <v>233</v>
      </c>
      <c r="AG228" s="10">
        <f t="shared" si="30"/>
        <v>10</v>
      </c>
      <c r="AH228">
        <f t="shared" si="31"/>
        <v>72784.5</v>
      </c>
    </row>
    <row r="229" spans="1:34" x14ac:dyDescent="0.25">
      <c r="A229" s="1" t="s">
        <v>167</v>
      </c>
      <c r="B229" s="1" t="s">
        <v>207</v>
      </c>
      <c r="C229" s="1" t="s">
        <v>34</v>
      </c>
      <c r="D229" s="3">
        <v>20</v>
      </c>
      <c r="E229" s="1" t="s">
        <v>73</v>
      </c>
      <c r="F229" s="1" t="s">
        <v>800</v>
      </c>
      <c r="G229" s="4">
        <v>2020.3</v>
      </c>
      <c r="H229" s="1" t="s">
        <v>227</v>
      </c>
      <c r="I229" s="1" t="s">
        <v>228</v>
      </c>
      <c r="J229" s="1" t="s">
        <v>197</v>
      </c>
      <c r="K229" s="1" t="s">
        <v>40</v>
      </c>
      <c r="L229" s="1" t="s">
        <v>229</v>
      </c>
      <c r="M229" s="1" t="s">
        <v>42</v>
      </c>
      <c r="N229" s="5" t="s">
        <v>783</v>
      </c>
      <c r="O229" s="3">
        <v>149</v>
      </c>
      <c r="P229" s="5" t="s">
        <v>664</v>
      </c>
      <c r="R229" s="1" t="s">
        <v>801</v>
      </c>
      <c r="S229" s="1" t="s">
        <v>45</v>
      </c>
      <c r="T229" s="1" t="s">
        <v>231</v>
      </c>
      <c r="V229" s="1" t="s">
        <v>47</v>
      </c>
      <c r="W229" s="1" t="s">
        <v>48</v>
      </c>
      <c r="X229" s="1" t="s">
        <v>200</v>
      </c>
      <c r="AB229" s="4">
        <v>2020.3</v>
      </c>
      <c r="AC229" s="4">
        <v>12.54</v>
      </c>
      <c r="AF229" s="1" t="s">
        <v>233</v>
      </c>
      <c r="AG229" s="10">
        <f t="shared" si="30"/>
        <v>10</v>
      </c>
      <c r="AH229">
        <f t="shared" si="31"/>
        <v>20203</v>
      </c>
    </row>
    <row r="230" spans="1:34" x14ac:dyDescent="0.25">
      <c r="A230" s="1" t="s">
        <v>104</v>
      </c>
      <c r="B230" s="1" t="s">
        <v>512</v>
      </c>
      <c r="C230" s="1" t="s">
        <v>34</v>
      </c>
      <c r="D230" s="3">
        <v>94</v>
      </c>
      <c r="E230" s="1" t="s">
        <v>73</v>
      </c>
      <c r="F230" s="1" t="s">
        <v>803</v>
      </c>
      <c r="G230" s="4">
        <v>40465.89</v>
      </c>
      <c r="H230" s="1" t="s">
        <v>227</v>
      </c>
      <c r="I230" s="1" t="s">
        <v>228</v>
      </c>
      <c r="J230" s="1" t="s">
        <v>197</v>
      </c>
      <c r="K230" s="1" t="s">
        <v>40</v>
      </c>
      <c r="L230" s="1" t="s">
        <v>229</v>
      </c>
      <c r="M230" s="1" t="s">
        <v>42</v>
      </c>
      <c r="N230" s="5" t="s">
        <v>783</v>
      </c>
      <c r="O230" s="3">
        <v>149</v>
      </c>
      <c r="P230" s="5" t="s">
        <v>802</v>
      </c>
      <c r="R230" s="1" t="s">
        <v>804</v>
      </c>
      <c r="S230" s="1" t="s">
        <v>45</v>
      </c>
      <c r="T230" s="1" t="s">
        <v>231</v>
      </c>
      <c r="V230" s="1" t="s">
        <v>80</v>
      </c>
      <c r="W230" s="1" t="s">
        <v>81</v>
      </c>
      <c r="X230" s="1" t="s">
        <v>407</v>
      </c>
      <c r="AB230" s="4">
        <v>40465.89</v>
      </c>
      <c r="AC230" s="4">
        <v>0</v>
      </c>
      <c r="AF230" s="1" t="s">
        <v>233</v>
      </c>
      <c r="AG230" s="10">
        <f t="shared" si="30"/>
        <v>-21</v>
      </c>
      <c r="AH230">
        <f t="shared" si="31"/>
        <v>-849783.69</v>
      </c>
    </row>
    <row r="231" spans="1:34" x14ac:dyDescent="0.25">
      <c r="A231" s="1" t="s">
        <v>783</v>
      </c>
      <c r="B231" s="1" t="s">
        <v>783</v>
      </c>
      <c r="C231" s="1" t="s">
        <v>125</v>
      </c>
      <c r="D231" s="3">
        <v>20079</v>
      </c>
      <c r="E231" s="1" t="s">
        <v>35</v>
      </c>
      <c r="G231" s="4">
        <v>200</v>
      </c>
      <c r="H231" s="1" t="s">
        <v>805</v>
      </c>
      <c r="J231" s="1" t="s">
        <v>56</v>
      </c>
      <c r="M231" s="1" t="s">
        <v>42</v>
      </c>
      <c r="N231" s="5" t="s">
        <v>783</v>
      </c>
      <c r="O231" s="3">
        <v>148</v>
      </c>
      <c r="P231" s="5" t="s">
        <v>783</v>
      </c>
      <c r="R231" s="1" t="s">
        <v>806</v>
      </c>
      <c r="S231" s="1" t="s">
        <v>45</v>
      </c>
      <c r="X231" s="1" t="s">
        <v>567</v>
      </c>
      <c r="AB231" s="4">
        <v>0</v>
      </c>
      <c r="AC231" s="4">
        <v>0</v>
      </c>
      <c r="AG231" s="10">
        <f t="shared" si="30"/>
        <v>0</v>
      </c>
      <c r="AH231">
        <f t="shared" si="31"/>
        <v>0</v>
      </c>
    </row>
    <row r="232" spans="1:34" x14ac:dyDescent="0.25">
      <c r="A232" s="1" t="s">
        <v>502</v>
      </c>
      <c r="B232" s="1" t="s">
        <v>502</v>
      </c>
      <c r="C232" s="1" t="s">
        <v>34</v>
      </c>
      <c r="D232" s="3">
        <v>11</v>
      </c>
      <c r="E232" s="1" t="s">
        <v>35</v>
      </c>
      <c r="F232" s="1" t="s">
        <v>807</v>
      </c>
      <c r="G232" s="4">
        <v>1533.84</v>
      </c>
      <c r="H232" s="1" t="s">
        <v>218</v>
      </c>
      <c r="I232" s="1" t="s">
        <v>219</v>
      </c>
      <c r="J232" s="1" t="s">
        <v>220</v>
      </c>
      <c r="K232" s="1" t="s">
        <v>221</v>
      </c>
      <c r="L232" s="1" t="s">
        <v>222</v>
      </c>
      <c r="M232" s="1" t="s">
        <v>42</v>
      </c>
      <c r="N232" s="5" t="s">
        <v>808</v>
      </c>
      <c r="O232" s="3">
        <v>152</v>
      </c>
      <c r="P232" s="5" t="s">
        <v>594</v>
      </c>
      <c r="R232" s="1" t="s">
        <v>809</v>
      </c>
      <c r="S232" s="1" t="s">
        <v>45</v>
      </c>
      <c r="T232" s="1" t="s">
        <v>224</v>
      </c>
      <c r="V232" s="1" t="s">
        <v>47</v>
      </c>
      <c r="W232" s="1" t="s">
        <v>48</v>
      </c>
      <c r="X232" s="1" t="s">
        <v>502</v>
      </c>
      <c r="AB232" s="4">
        <v>1492.51</v>
      </c>
      <c r="AC232" s="4">
        <v>328.35</v>
      </c>
      <c r="AF232" s="1" t="s">
        <v>50</v>
      </c>
      <c r="AG232" s="10">
        <f t="shared" si="30"/>
        <v>2</v>
      </c>
      <c r="AH232">
        <f t="shared" si="31"/>
        <v>3067.68</v>
      </c>
    </row>
    <row r="233" spans="1:34" x14ac:dyDescent="0.25">
      <c r="A233" s="1" t="s">
        <v>350</v>
      </c>
      <c r="B233" s="1" t="s">
        <v>487</v>
      </c>
      <c r="C233" s="1" t="s">
        <v>34</v>
      </c>
      <c r="D233" s="3">
        <v>15</v>
      </c>
      <c r="E233" s="1" t="s">
        <v>35</v>
      </c>
      <c r="F233" s="1" t="s">
        <v>811</v>
      </c>
      <c r="G233" s="4">
        <v>1533.84</v>
      </c>
      <c r="H233" s="1" t="s">
        <v>218</v>
      </c>
      <c r="I233" s="1" t="s">
        <v>219</v>
      </c>
      <c r="J233" s="1" t="s">
        <v>220</v>
      </c>
      <c r="K233" s="1" t="s">
        <v>221</v>
      </c>
      <c r="L233" s="1" t="s">
        <v>222</v>
      </c>
      <c r="M233" s="1" t="s">
        <v>42</v>
      </c>
      <c r="N233" s="5" t="s">
        <v>808</v>
      </c>
      <c r="O233" s="3">
        <v>152</v>
      </c>
      <c r="P233" s="5" t="s">
        <v>810</v>
      </c>
      <c r="R233" s="1" t="s">
        <v>812</v>
      </c>
      <c r="S233" s="1" t="s">
        <v>45</v>
      </c>
      <c r="T233" s="1" t="s">
        <v>224</v>
      </c>
      <c r="V233" s="1" t="s">
        <v>47</v>
      </c>
      <c r="W233" s="1" t="s">
        <v>48</v>
      </c>
      <c r="X233" s="1" t="s">
        <v>350</v>
      </c>
      <c r="AB233" s="4">
        <v>1492.51</v>
      </c>
      <c r="AC233" s="4">
        <v>328.35</v>
      </c>
      <c r="AF233" s="1" t="s">
        <v>50</v>
      </c>
      <c r="AG233" s="10">
        <f t="shared" si="30"/>
        <v>-9</v>
      </c>
      <c r="AH233">
        <f t="shared" si="31"/>
        <v>-13804.56</v>
      </c>
    </row>
    <row r="234" spans="1:34" x14ac:dyDescent="0.25">
      <c r="A234" s="1" t="s">
        <v>775</v>
      </c>
      <c r="B234" s="1" t="s">
        <v>775</v>
      </c>
      <c r="C234" s="1" t="s">
        <v>34</v>
      </c>
      <c r="D234" s="3">
        <v>18</v>
      </c>
      <c r="E234" s="1" t="s">
        <v>35</v>
      </c>
      <c r="F234" s="1" t="s">
        <v>814</v>
      </c>
      <c r="G234" s="4">
        <v>710.51</v>
      </c>
      <c r="H234" s="1" t="s">
        <v>37</v>
      </c>
      <c r="I234" s="1" t="s">
        <v>38</v>
      </c>
      <c r="J234" s="1" t="s">
        <v>39</v>
      </c>
      <c r="K234" s="1" t="s">
        <v>40</v>
      </c>
      <c r="L234" s="1" t="s">
        <v>41</v>
      </c>
      <c r="M234" s="1" t="s">
        <v>42</v>
      </c>
      <c r="N234" s="5" t="s">
        <v>808</v>
      </c>
      <c r="O234" s="3">
        <v>153</v>
      </c>
      <c r="P234" s="5" t="s">
        <v>813</v>
      </c>
      <c r="R234" s="1" t="s">
        <v>815</v>
      </c>
      <c r="S234" s="1" t="s">
        <v>45</v>
      </c>
      <c r="T234" s="1" t="s">
        <v>46</v>
      </c>
      <c r="V234" s="1" t="s">
        <v>47</v>
      </c>
      <c r="W234" s="1" t="s">
        <v>48</v>
      </c>
      <c r="X234" s="1" t="s">
        <v>775</v>
      </c>
      <c r="AB234" s="4">
        <v>691.36</v>
      </c>
      <c r="AC234" s="4">
        <v>152.1</v>
      </c>
      <c r="AF234" s="1" t="s">
        <v>50</v>
      </c>
      <c r="AG234" s="10">
        <f t="shared" si="30"/>
        <v>6</v>
      </c>
      <c r="AH234">
        <f t="shared" si="31"/>
        <v>4263.0599999999995</v>
      </c>
    </row>
    <row r="235" spans="1:34" x14ac:dyDescent="0.25">
      <c r="A235" s="1" t="s">
        <v>512</v>
      </c>
      <c r="B235" s="1" t="s">
        <v>567</v>
      </c>
      <c r="C235" s="1" t="s">
        <v>34</v>
      </c>
      <c r="D235" s="3">
        <v>21</v>
      </c>
      <c r="E235" s="1" t="s">
        <v>35</v>
      </c>
      <c r="F235" s="1" t="s">
        <v>816</v>
      </c>
      <c r="G235" s="4">
        <v>282</v>
      </c>
      <c r="H235" s="1" t="s">
        <v>817</v>
      </c>
      <c r="I235" s="1" t="s">
        <v>818</v>
      </c>
      <c r="J235" s="1" t="s">
        <v>67</v>
      </c>
      <c r="M235" s="1" t="s">
        <v>42</v>
      </c>
      <c r="N235" s="5" t="s">
        <v>808</v>
      </c>
      <c r="O235" s="3">
        <v>150</v>
      </c>
      <c r="P235" s="5" t="s">
        <v>813</v>
      </c>
      <c r="R235" s="1" t="s">
        <v>819</v>
      </c>
      <c r="S235" s="1" t="s">
        <v>45</v>
      </c>
      <c r="T235" s="1" t="s">
        <v>820</v>
      </c>
      <c r="V235" s="1" t="s">
        <v>47</v>
      </c>
      <c r="W235" s="1" t="s">
        <v>48</v>
      </c>
      <c r="X235" s="1" t="s">
        <v>775</v>
      </c>
      <c r="AB235" s="4">
        <v>282</v>
      </c>
      <c r="AC235" s="4">
        <v>0</v>
      </c>
      <c r="AF235" s="1" t="s">
        <v>463</v>
      </c>
      <c r="AG235" s="10">
        <f t="shared" si="30"/>
        <v>6</v>
      </c>
      <c r="AH235">
        <f t="shared" si="31"/>
        <v>1692</v>
      </c>
    </row>
    <row r="236" spans="1:34" x14ac:dyDescent="0.25">
      <c r="A236" s="1" t="s">
        <v>822</v>
      </c>
      <c r="B236" s="1" t="s">
        <v>778</v>
      </c>
      <c r="C236" s="1" t="s">
        <v>34</v>
      </c>
      <c r="D236" s="3">
        <v>22</v>
      </c>
      <c r="E236" s="1" t="s">
        <v>35</v>
      </c>
      <c r="F236" s="1" t="s">
        <v>823</v>
      </c>
      <c r="G236" s="4">
        <v>267.7</v>
      </c>
      <c r="H236" s="1" t="s">
        <v>334</v>
      </c>
      <c r="I236" s="1" t="s">
        <v>335</v>
      </c>
      <c r="J236" s="1" t="s">
        <v>174</v>
      </c>
      <c r="M236" s="1" t="s">
        <v>42</v>
      </c>
      <c r="N236" s="5" t="s">
        <v>808</v>
      </c>
      <c r="O236" s="3">
        <v>151</v>
      </c>
      <c r="P236" s="5" t="s">
        <v>821</v>
      </c>
      <c r="R236" s="1" t="s">
        <v>824</v>
      </c>
      <c r="S236" s="1" t="s">
        <v>45</v>
      </c>
      <c r="T236" s="1" t="s">
        <v>337</v>
      </c>
      <c r="V236" s="1" t="s">
        <v>80</v>
      </c>
      <c r="W236" s="1" t="s">
        <v>81</v>
      </c>
      <c r="X236" s="1" t="s">
        <v>822</v>
      </c>
      <c r="AB236" s="4">
        <v>267.7</v>
      </c>
      <c r="AC236" s="4">
        <v>0</v>
      </c>
      <c r="AF236" s="1" t="s">
        <v>338</v>
      </c>
      <c r="AG236" s="10">
        <f t="shared" si="30"/>
        <v>-4</v>
      </c>
      <c r="AH236">
        <f t="shared" si="31"/>
        <v>-1070.8</v>
      </c>
    </row>
    <row r="237" spans="1:34" x14ac:dyDescent="0.25">
      <c r="A237" s="1" t="s">
        <v>822</v>
      </c>
      <c r="B237" s="1" t="s">
        <v>778</v>
      </c>
      <c r="C237" s="1" t="s">
        <v>34</v>
      </c>
      <c r="D237" s="3">
        <v>23</v>
      </c>
      <c r="E237" s="1" t="s">
        <v>35</v>
      </c>
      <c r="F237" s="1" t="s">
        <v>213</v>
      </c>
      <c r="G237" s="4">
        <v>197.81</v>
      </c>
      <c r="H237" s="1" t="s">
        <v>334</v>
      </c>
      <c r="I237" s="1" t="s">
        <v>335</v>
      </c>
      <c r="J237" s="1" t="s">
        <v>174</v>
      </c>
      <c r="M237" s="1" t="s">
        <v>42</v>
      </c>
      <c r="N237" s="5" t="s">
        <v>808</v>
      </c>
      <c r="O237" s="3">
        <v>151</v>
      </c>
      <c r="P237" s="5" t="s">
        <v>821</v>
      </c>
      <c r="R237" s="1" t="s">
        <v>825</v>
      </c>
      <c r="S237" s="1" t="s">
        <v>45</v>
      </c>
      <c r="T237" s="1" t="s">
        <v>337</v>
      </c>
      <c r="V237" s="1" t="s">
        <v>80</v>
      </c>
      <c r="W237" s="1" t="s">
        <v>81</v>
      </c>
      <c r="X237" s="1" t="s">
        <v>778</v>
      </c>
      <c r="AB237" s="4">
        <v>197.81</v>
      </c>
      <c r="AC237" s="4">
        <v>0</v>
      </c>
      <c r="AF237" s="1" t="s">
        <v>338</v>
      </c>
      <c r="AG237" s="10">
        <f t="shared" si="30"/>
        <v>-4</v>
      </c>
      <c r="AH237">
        <f t="shared" si="31"/>
        <v>-791.24</v>
      </c>
    </row>
    <row r="238" spans="1:34" x14ac:dyDescent="0.25">
      <c r="A238" s="1" t="s">
        <v>567</v>
      </c>
      <c r="B238" s="1" t="s">
        <v>778</v>
      </c>
      <c r="C238" s="1" t="s">
        <v>34</v>
      </c>
      <c r="D238" s="3">
        <v>25</v>
      </c>
      <c r="E238" s="1" t="s">
        <v>35</v>
      </c>
      <c r="F238" s="1" t="s">
        <v>827</v>
      </c>
      <c r="G238" s="4">
        <v>614.78</v>
      </c>
      <c r="H238" s="1" t="s">
        <v>679</v>
      </c>
      <c r="I238" s="1" t="s">
        <v>680</v>
      </c>
      <c r="J238" s="1" t="s">
        <v>100</v>
      </c>
      <c r="K238" s="1" t="s">
        <v>681</v>
      </c>
      <c r="L238" s="1" t="s">
        <v>682</v>
      </c>
      <c r="M238" s="1" t="s">
        <v>42</v>
      </c>
      <c r="N238" s="5" t="s">
        <v>828</v>
      </c>
      <c r="O238" s="3">
        <v>154</v>
      </c>
      <c r="P238" s="5" t="s">
        <v>826</v>
      </c>
      <c r="R238" s="1" t="s">
        <v>829</v>
      </c>
      <c r="S238" s="1" t="s">
        <v>45</v>
      </c>
      <c r="T238" s="1" t="s">
        <v>684</v>
      </c>
      <c r="X238" s="1" t="s">
        <v>778</v>
      </c>
      <c r="AB238" s="4">
        <v>614.78</v>
      </c>
      <c r="AC238" s="4">
        <v>0</v>
      </c>
      <c r="AF238" s="1" t="s">
        <v>677</v>
      </c>
      <c r="AG238" s="10">
        <f t="shared" si="30"/>
        <v>-31</v>
      </c>
      <c r="AH238">
        <f t="shared" si="31"/>
        <v>-19058.18</v>
      </c>
    </row>
    <row r="239" spans="1:34" x14ac:dyDescent="0.25">
      <c r="A239" s="1" t="s">
        <v>434</v>
      </c>
      <c r="B239" s="1" t="s">
        <v>778</v>
      </c>
      <c r="C239" s="1" t="s">
        <v>34</v>
      </c>
      <c r="D239" s="3">
        <v>104</v>
      </c>
      <c r="E239" s="1" t="s">
        <v>73</v>
      </c>
      <c r="F239" s="1" t="s">
        <v>831</v>
      </c>
      <c r="G239" s="4">
        <v>169</v>
      </c>
      <c r="H239" s="1" t="s">
        <v>296</v>
      </c>
      <c r="I239" s="1" t="s">
        <v>297</v>
      </c>
      <c r="J239" s="1" t="s">
        <v>298</v>
      </c>
      <c r="K239" s="1" t="s">
        <v>139</v>
      </c>
      <c r="L239" s="1" t="s">
        <v>299</v>
      </c>
      <c r="M239" s="1" t="s">
        <v>42</v>
      </c>
      <c r="N239" s="5" t="s">
        <v>828</v>
      </c>
      <c r="O239" s="3">
        <v>155</v>
      </c>
      <c r="P239" s="5" t="s">
        <v>830</v>
      </c>
      <c r="R239" s="1" t="s">
        <v>832</v>
      </c>
      <c r="S239" s="1" t="s">
        <v>45</v>
      </c>
      <c r="T239" s="1" t="s">
        <v>301</v>
      </c>
      <c r="V239" s="1" t="s">
        <v>149</v>
      </c>
      <c r="W239" s="1" t="s">
        <v>150</v>
      </c>
      <c r="X239" s="1" t="s">
        <v>822</v>
      </c>
      <c r="AB239" s="4">
        <v>169</v>
      </c>
      <c r="AC239" s="4">
        <v>37.18</v>
      </c>
      <c r="AF239" s="1" t="s">
        <v>302</v>
      </c>
      <c r="AG239" s="10">
        <f t="shared" si="30"/>
        <v>-30</v>
      </c>
      <c r="AH239">
        <f t="shared" si="31"/>
        <v>-5070</v>
      </c>
    </row>
    <row r="240" spans="1:34" x14ac:dyDescent="0.25">
      <c r="A240" s="1" t="s">
        <v>434</v>
      </c>
      <c r="B240" s="1" t="s">
        <v>778</v>
      </c>
      <c r="C240" s="1" t="s">
        <v>34</v>
      </c>
      <c r="D240" s="3">
        <v>105</v>
      </c>
      <c r="E240" s="1" t="s">
        <v>73</v>
      </c>
      <c r="F240" s="1" t="s">
        <v>833</v>
      </c>
      <c r="G240" s="4">
        <v>840.75</v>
      </c>
      <c r="H240" s="1" t="s">
        <v>296</v>
      </c>
      <c r="I240" s="1" t="s">
        <v>297</v>
      </c>
      <c r="J240" s="1" t="s">
        <v>298</v>
      </c>
      <c r="K240" s="1" t="s">
        <v>139</v>
      </c>
      <c r="L240" s="1" t="s">
        <v>299</v>
      </c>
      <c r="M240" s="1" t="s">
        <v>42</v>
      </c>
      <c r="N240" s="5" t="s">
        <v>828</v>
      </c>
      <c r="O240" s="3">
        <v>155</v>
      </c>
      <c r="P240" s="5" t="s">
        <v>830</v>
      </c>
      <c r="R240" s="1" t="s">
        <v>834</v>
      </c>
      <c r="S240" s="1" t="s">
        <v>45</v>
      </c>
      <c r="T240" s="1" t="s">
        <v>301</v>
      </c>
      <c r="V240" s="1" t="s">
        <v>80</v>
      </c>
      <c r="W240" s="1" t="s">
        <v>81</v>
      </c>
      <c r="X240" s="1" t="s">
        <v>778</v>
      </c>
      <c r="AB240" s="4">
        <v>840.75</v>
      </c>
      <c r="AC240" s="4">
        <v>184.97</v>
      </c>
      <c r="AF240" s="1" t="s">
        <v>302</v>
      </c>
      <c r="AG240" s="10">
        <f t="shared" si="30"/>
        <v>-30</v>
      </c>
      <c r="AH240">
        <f t="shared" si="31"/>
        <v>-25222.5</v>
      </c>
    </row>
    <row r="241" spans="1:34" x14ac:dyDescent="0.25">
      <c r="A241" s="1" t="s">
        <v>434</v>
      </c>
      <c r="B241" s="1" t="s">
        <v>778</v>
      </c>
      <c r="C241" s="1" t="s">
        <v>34</v>
      </c>
      <c r="D241" s="3">
        <v>106</v>
      </c>
      <c r="E241" s="1" t="s">
        <v>73</v>
      </c>
      <c r="F241" s="1" t="s">
        <v>835</v>
      </c>
      <c r="G241" s="4">
        <v>101.26</v>
      </c>
      <c r="H241" s="1" t="s">
        <v>836</v>
      </c>
      <c r="I241" s="1" t="s">
        <v>837</v>
      </c>
      <c r="J241" s="1" t="s">
        <v>298</v>
      </c>
      <c r="K241" s="1" t="s">
        <v>139</v>
      </c>
      <c r="L241" s="1" t="s">
        <v>838</v>
      </c>
      <c r="M241" s="1" t="s">
        <v>42</v>
      </c>
      <c r="N241" s="5" t="s">
        <v>828</v>
      </c>
      <c r="O241" s="3">
        <v>156</v>
      </c>
      <c r="P241" s="5" t="s">
        <v>826</v>
      </c>
      <c r="R241" s="1" t="s">
        <v>839</v>
      </c>
      <c r="S241" s="1" t="s">
        <v>45</v>
      </c>
      <c r="T241" s="1" t="s">
        <v>840</v>
      </c>
      <c r="V241" s="1" t="s">
        <v>149</v>
      </c>
      <c r="W241" s="1" t="s">
        <v>150</v>
      </c>
      <c r="X241" s="1" t="s">
        <v>778</v>
      </c>
      <c r="AB241" s="4">
        <v>101.26</v>
      </c>
      <c r="AC241" s="4">
        <v>22.28</v>
      </c>
      <c r="AF241" s="1" t="s">
        <v>115</v>
      </c>
      <c r="AG241" s="10">
        <f t="shared" si="30"/>
        <v>-31</v>
      </c>
      <c r="AH241">
        <f t="shared" si="31"/>
        <v>-3139.06</v>
      </c>
    </row>
    <row r="242" spans="1:34" x14ac:dyDescent="0.25">
      <c r="A242" s="1" t="s">
        <v>564</v>
      </c>
      <c r="B242" s="1" t="s">
        <v>592</v>
      </c>
      <c r="C242" s="1" t="s">
        <v>34</v>
      </c>
      <c r="D242" s="3">
        <v>107</v>
      </c>
      <c r="E242" s="1" t="s">
        <v>73</v>
      </c>
      <c r="F242" s="1" t="s">
        <v>842</v>
      </c>
      <c r="G242" s="4">
        <v>161.74</v>
      </c>
      <c r="H242" s="1" t="s">
        <v>836</v>
      </c>
      <c r="I242" s="1" t="s">
        <v>837</v>
      </c>
      <c r="J242" s="1" t="s">
        <v>298</v>
      </c>
      <c r="K242" s="1" t="s">
        <v>139</v>
      </c>
      <c r="L242" s="1" t="s">
        <v>838</v>
      </c>
      <c r="M242" s="1" t="s">
        <v>42</v>
      </c>
      <c r="N242" s="5" t="s">
        <v>828</v>
      </c>
      <c r="O242" s="3">
        <v>156</v>
      </c>
      <c r="P242" s="5" t="s">
        <v>841</v>
      </c>
      <c r="R242" s="1" t="s">
        <v>843</v>
      </c>
      <c r="S242" s="1" t="s">
        <v>45</v>
      </c>
      <c r="T242" s="1" t="s">
        <v>840</v>
      </c>
      <c r="V242" s="1" t="s">
        <v>80</v>
      </c>
      <c r="W242" s="1" t="s">
        <v>81</v>
      </c>
      <c r="X242" s="1" t="s">
        <v>592</v>
      </c>
      <c r="AB242" s="4">
        <v>161.74</v>
      </c>
      <c r="AC242" s="4">
        <v>35.58</v>
      </c>
      <c r="AF242" s="1" t="s">
        <v>115</v>
      </c>
      <c r="AG242" s="10">
        <f t="shared" si="30"/>
        <v>-62</v>
      </c>
      <c r="AH242">
        <f t="shared" si="31"/>
        <v>-10027.880000000001</v>
      </c>
    </row>
    <row r="243" spans="1:34" x14ac:dyDescent="0.25">
      <c r="A243" s="1" t="s">
        <v>434</v>
      </c>
      <c r="B243" s="1" t="s">
        <v>592</v>
      </c>
      <c r="C243" s="1" t="s">
        <v>34</v>
      </c>
      <c r="D243" s="3">
        <v>108</v>
      </c>
      <c r="E243" s="1" t="s">
        <v>73</v>
      </c>
      <c r="F243" s="1" t="s">
        <v>845</v>
      </c>
      <c r="G243" s="4">
        <v>99.94</v>
      </c>
      <c r="H243" s="1" t="s">
        <v>846</v>
      </c>
      <c r="I243" s="1" t="s">
        <v>847</v>
      </c>
      <c r="J243" s="1" t="s">
        <v>56</v>
      </c>
      <c r="K243" s="1" t="s">
        <v>110</v>
      </c>
      <c r="L243" s="1" t="s">
        <v>848</v>
      </c>
      <c r="M243" s="1" t="s">
        <v>42</v>
      </c>
      <c r="N243" s="5" t="s">
        <v>828</v>
      </c>
      <c r="O243" s="3">
        <v>157</v>
      </c>
      <c r="P243" s="5" t="s">
        <v>844</v>
      </c>
      <c r="R243" s="1" t="s">
        <v>849</v>
      </c>
      <c r="S243" s="1" t="s">
        <v>45</v>
      </c>
      <c r="T243" s="1" t="s">
        <v>850</v>
      </c>
      <c r="V243" s="1" t="s">
        <v>149</v>
      </c>
      <c r="W243" s="1" t="s">
        <v>150</v>
      </c>
      <c r="X243" s="1" t="s">
        <v>556</v>
      </c>
      <c r="AB243" s="4">
        <v>99.94</v>
      </c>
      <c r="AC243" s="4">
        <v>21.99</v>
      </c>
      <c r="AF243" s="1" t="s">
        <v>851</v>
      </c>
      <c r="AG243" s="10">
        <f t="shared" si="30"/>
        <v>-7</v>
      </c>
      <c r="AH243">
        <f t="shared" si="31"/>
        <v>-699.57999999999993</v>
      </c>
    </row>
    <row r="244" spans="1:34" x14ac:dyDescent="0.25">
      <c r="A244" s="1" t="s">
        <v>434</v>
      </c>
      <c r="B244" s="1" t="s">
        <v>425</v>
      </c>
      <c r="C244" s="1" t="s">
        <v>34</v>
      </c>
      <c r="D244" s="3">
        <v>110</v>
      </c>
      <c r="E244" s="1" t="s">
        <v>73</v>
      </c>
      <c r="F244" s="1" t="s">
        <v>853</v>
      </c>
      <c r="G244" s="4">
        <v>2919.2</v>
      </c>
      <c r="H244" s="1" t="s">
        <v>341</v>
      </c>
      <c r="I244" s="1" t="s">
        <v>342</v>
      </c>
      <c r="J244" s="1" t="s">
        <v>343</v>
      </c>
      <c r="M244" s="1" t="s">
        <v>42</v>
      </c>
      <c r="N244" s="5" t="s">
        <v>828</v>
      </c>
      <c r="O244" s="3">
        <v>160</v>
      </c>
      <c r="P244" s="5" t="s">
        <v>852</v>
      </c>
      <c r="R244" s="1" t="s">
        <v>854</v>
      </c>
      <c r="S244" s="1" t="s">
        <v>45</v>
      </c>
      <c r="T244" s="1" t="s">
        <v>345</v>
      </c>
      <c r="V244" s="1" t="s">
        <v>80</v>
      </c>
      <c r="W244" s="1" t="s">
        <v>81</v>
      </c>
      <c r="X244" s="1" t="s">
        <v>425</v>
      </c>
      <c r="AB244" s="4">
        <v>2919.2</v>
      </c>
      <c r="AC244" s="4">
        <v>642.22</v>
      </c>
      <c r="AF244" s="1" t="s">
        <v>346</v>
      </c>
      <c r="AG244" s="10">
        <f t="shared" si="30"/>
        <v>-10</v>
      </c>
      <c r="AH244">
        <f t="shared" si="31"/>
        <v>-29192</v>
      </c>
    </row>
    <row r="245" spans="1:34" x14ac:dyDescent="0.25">
      <c r="A245" s="1" t="s">
        <v>828</v>
      </c>
      <c r="B245" s="1" t="s">
        <v>828</v>
      </c>
      <c r="C245" s="1" t="s">
        <v>125</v>
      </c>
      <c r="D245" s="3">
        <v>20080</v>
      </c>
      <c r="E245" s="1" t="s">
        <v>35</v>
      </c>
      <c r="F245" s="1" t="s">
        <v>125</v>
      </c>
      <c r="G245" s="4">
        <v>118.32</v>
      </c>
      <c r="H245" s="1" t="s">
        <v>855</v>
      </c>
      <c r="J245" s="1" t="s">
        <v>174</v>
      </c>
      <c r="M245" s="1" t="s">
        <v>42</v>
      </c>
      <c r="N245" s="5" t="s">
        <v>828</v>
      </c>
      <c r="O245" s="3">
        <v>158</v>
      </c>
      <c r="P245" s="5" t="s">
        <v>828</v>
      </c>
      <c r="R245" s="1" t="s">
        <v>865</v>
      </c>
      <c r="S245" s="1" t="s">
        <v>45</v>
      </c>
      <c r="X245" s="1" t="s">
        <v>564</v>
      </c>
      <c r="AB245" s="4">
        <v>0</v>
      </c>
      <c r="AC245" s="4">
        <v>0</v>
      </c>
      <c r="AG245" s="10">
        <f t="shared" si="30"/>
        <v>0</v>
      </c>
      <c r="AH245">
        <f t="shared" si="31"/>
        <v>0</v>
      </c>
    </row>
    <row r="246" spans="1:34" x14ac:dyDescent="0.25">
      <c r="A246" s="1" t="s">
        <v>828</v>
      </c>
      <c r="B246" s="1" t="s">
        <v>828</v>
      </c>
      <c r="C246" s="1" t="s">
        <v>125</v>
      </c>
      <c r="D246" s="3">
        <v>20081</v>
      </c>
      <c r="E246" s="1" t="s">
        <v>35</v>
      </c>
      <c r="F246" s="1" t="s">
        <v>125</v>
      </c>
      <c r="G246" s="4">
        <v>414</v>
      </c>
      <c r="H246" s="1" t="s">
        <v>856</v>
      </c>
      <c r="J246" s="1" t="s">
        <v>174</v>
      </c>
      <c r="M246" s="1" t="s">
        <v>42</v>
      </c>
      <c r="N246" s="5" t="s">
        <v>828</v>
      </c>
      <c r="O246" s="3">
        <v>159</v>
      </c>
      <c r="P246" s="5" t="s">
        <v>828</v>
      </c>
      <c r="R246" s="1" t="s">
        <v>865</v>
      </c>
      <c r="S246" s="1" t="s">
        <v>45</v>
      </c>
      <c r="X246" s="1" t="s">
        <v>699</v>
      </c>
      <c r="AB246" s="4">
        <v>0</v>
      </c>
      <c r="AC246" s="4">
        <v>0</v>
      </c>
      <c r="AG246" s="10">
        <f t="shared" si="30"/>
        <v>0</v>
      </c>
      <c r="AH246">
        <f t="shared" si="31"/>
        <v>0</v>
      </c>
    </row>
    <row r="248" spans="1:34" x14ac:dyDescent="0.25">
      <c r="G248" s="12">
        <f>SUM(G3:G246)</f>
        <v>884480.5199999999</v>
      </c>
      <c r="AH248" s="13">
        <f>SUM(AH3:AH246)</f>
        <v>713561.8600000001</v>
      </c>
    </row>
    <row r="250" spans="1:34" ht="30" x14ac:dyDescent="0.25">
      <c r="M250" s="11" t="s">
        <v>870</v>
      </c>
      <c r="O250" s="14">
        <f>AH248/G248</f>
        <v>0.80675814092547815</v>
      </c>
    </row>
  </sheetData>
  <autoFilter ref="A2:AF246">
    <filterColumn colId="7">
      <filters>
        <filter val="A2A Energia SpA"/>
        <filter val="ADANI Michele"/>
        <filter val="AITEC S.R.L."/>
        <filter val="ALBONI &amp; CORRADINI S.R.L."/>
        <filter val="ALGERI MARIA GRAZIA"/>
        <filter val="ANSALONI ARTURO"/>
        <filter val="BELLUCCI TERESA"/>
        <filter val="BETTI MILENA"/>
        <filter val="BEVILACQUA PIETRO"/>
        <filter val="BIZZOCOLI ANDREA S.R.L."/>
        <filter val="BONETTI ANNA"/>
        <filter val="Calabrò Simona Concetta"/>
        <filter val="CALDARINI &amp; ASSOCIATI S.r.l."/>
        <filter val="CEA ESTINTORI SPA"/>
        <filter val="CER MEDICAL SRL"/>
        <filter val="CIRFOOD S.C."/>
        <filter val="COM Metodi S.p.A."/>
        <filter val="DINAMICA Soc. cons. a r.l."/>
        <filter val="DOMARC S.R.L."/>
        <filter val="E' COSI' SRL"/>
        <filter val="ECO ERIDANIA  S.P.A."/>
        <filter val="EFFEMME S.R.L."/>
        <filter val="Enel Energia S.p.A."/>
        <filter val="ERREBIAN S.P.A."/>
        <filter val="Essity Italy S.p.A."/>
        <filter val="Ferramenta MAGNI FILIPPO"/>
        <filter val="HERA  S.p.A."/>
        <filter val="HERA COMM S.p.A."/>
        <filter val="ING. FERRARI S.P.A."/>
        <filter val="LAURO ROBERTA"/>
        <filter val="LETO SANTINA"/>
        <filter val="LUZZITELLI DAVIDE"/>
        <filter val="MASINI GIUSEPPE"/>
        <filter val="MIELE SRL"/>
        <filter val="MILONE MARCELLO"/>
        <filter val="NACATUR INTERNATIONAL IMPORT EXPORT SRL"/>
        <filter val="OASI LAVORO SPA"/>
        <filter val="PUBBLICA  ASSISTENZA  A.V.P.A. CROCE BLU"/>
        <filter val="Publika S.r.l."/>
        <filter val="PUBLIKA S.T.P. srl"/>
        <filter val="PUBLIKA SERVIZI S.R.L."/>
        <filter val="REBECCHI DANILO"/>
        <filter val="Rekeep S.p.A."/>
        <filter val="RENTOKIL INITIAL ITALIA S.p.A."/>
        <filter val="Robyone s.r.l."/>
        <filter val="S.LLE BARRACCA S.N.C di GUAZZALOCA  Leonardo &amp; C."/>
        <filter val="SANGIORGI GIORGIA"/>
        <filter val="SIMONINI ELISABETTA PARRUCCHIERI"/>
        <filter val="TASSINARI SILVIA"/>
        <filter val="TERMOIDRAULICA di TASSINARI R. &amp; C. SNC"/>
        <filter val="TESORERIA  PROVINCIALE dello STATO di MODENA"/>
        <filter val="Tim S.p.A. - cellulare"/>
        <filter val="TONIONI PAOLA"/>
        <filter val="TOZZI LIDIA"/>
        <filter val="TRES LINE SRL"/>
        <filter val="VOLTA PROFESSIONAL S.r.l."/>
        <filter val="WATER TEAM S.r.L."/>
        <filter val="Willis Italia S.p.A."/>
      </filters>
    </filterColumn>
    <filterColumn colId="12">
      <filters>
        <filter val="ACCREDITO SU C/C BANCARIO"/>
      </filters>
    </filterColumn>
  </autoFilter>
  <mergeCells count="1">
    <mergeCell ref="A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Patragnone Caterina</cp:lastModifiedBy>
  <dcterms:created xsi:type="dcterms:W3CDTF">2023-04-24T08:12:15Z</dcterms:created>
  <dcterms:modified xsi:type="dcterms:W3CDTF">2023-04-24T08:59:52Z</dcterms:modified>
</cp:coreProperties>
</file>