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mministrazione\Asp\2023\ANTICORRUZIONE E TRASPARENZA\INDICE TEMPESTIVITA' PAGAMENTI 2023\"/>
    </mc:Choice>
  </mc:AlternateContent>
  <xr:revisionPtr revIDLastSave="0" documentId="13_ncr:1_{F0663394-1A76-4932-97E2-72C0CD888D0B}" xr6:coauthVersionLast="36" xr6:coauthVersionMax="36" xr10:uidLastSave="{00000000-0000-0000-0000-000000000000}"/>
  <bookViews>
    <workbookView xWindow="0" yWindow="0" windowWidth="16395" windowHeight="12645" xr2:uid="{339D636C-A63A-4088-8D1C-26B11675D86C}"/>
  </bookViews>
  <sheets>
    <sheet name="Foglio1" sheetId="1" r:id="rId1"/>
  </sheets>
  <definedNames>
    <definedName name="_xlnm._FilterDatabase" localSheetId="0" hidden="1">Foglio1!$A$2:$AE$280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5" i="1" l="1"/>
  <c r="AG282" i="1"/>
  <c r="G282" i="1"/>
  <c r="AG280" i="1"/>
  <c r="AG279" i="1"/>
  <c r="AG278" i="1"/>
  <c r="AG277" i="1"/>
  <c r="AG276" i="1"/>
  <c r="AG275" i="1"/>
  <c r="AG274" i="1"/>
  <c r="AG273" i="1"/>
  <c r="AG272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18" i="1"/>
  <c r="AG217" i="1"/>
  <c r="AG215" i="1"/>
  <c r="AG214" i="1"/>
  <c r="AG213" i="1"/>
  <c r="AG212" i="1"/>
  <c r="AG211" i="1"/>
  <c r="AG210" i="1"/>
  <c r="AG209" i="1"/>
  <c r="AG208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88" i="1"/>
  <c r="AG187" i="1"/>
  <c r="AG186" i="1"/>
  <c r="AG185" i="1"/>
  <c r="AG184" i="1"/>
  <c r="AG183" i="1"/>
  <c r="AG182" i="1"/>
  <c r="AG181" i="1"/>
  <c r="AG180" i="1"/>
  <c r="AG178" i="1"/>
  <c r="AG177" i="1"/>
  <c r="AG176" i="1"/>
  <c r="AG175" i="1"/>
  <c r="AG174" i="1"/>
  <c r="AG173" i="1"/>
  <c r="AG172" i="1"/>
  <c r="AG171" i="1"/>
  <c r="AG170" i="1"/>
  <c r="AG169" i="1"/>
  <c r="AG167" i="1"/>
  <c r="AG166" i="1"/>
  <c r="AG165" i="1"/>
  <c r="AG164" i="1"/>
  <c r="AG163" i="1"/>
  <c r="AG161" i="1"/>
  <c r="AG160" i="1"/>
  <c r="AG159" i="1"/>
  <c r="AG158" i="1"/>
  <c r="AG157" i="1"/>
  <c r="AG156" i="1"/>
  <c r="AG155" i="1"/>
  <c r="AG154" i="1"/>
  <c r="AG142" i="1"/>
  <c r="AG141" i="1"/>
  <c r="AG140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19" i="1"/>
  <c r="AG118" i="1"/>
  <c r="AG117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67" i="1"/>
  <c r="AG66" i="1"/>
  <c r="AG65" i="1"/>
  <c r="AG64" i="1"/>
  <c r="AG63" i="1"/>
  <c r="AG50" i="1"/>
  <c r="AG49" i="1"/>
  <c r="AG48" i="1"/>
  <c r="AG47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F280" i="1" l="1"/>
  <c r="AF279" i="1"/>
  <c r="AF278" i="1"/>
  <c r="AF277" i="1"/>
  <c r="AF276" i="1"/>
  <c r="AF275" i="1"/>
  <c r="AF274" i="1"/>
  <c r="AF273" i="1"/>
  <c r="AF272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18" i="1"/>
  <c r="AF217" i="1"/>
  <c r="AF215" i="1"/>
  <c r="AF214" i="1"/>
  <c r="AF213" i="1"/>
  <c r="AF212" i="1"/>
  <c r="AF211" i="1"/>
  <c r="AF210" i="1"/>
  <c r="AF209" i="1"/>
  <c r="AF208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88" i="1"/>
  <c r="AF187" i="1"/>
  <c r="AF186" i="1"/>
  <c r="AF185" i="1"/>
  <c r="AF184" i="1"/>
  <c r="AF183" i="1"/>
  <c r="AF182" i="1"/>
  <c r="AF181" i="1"/>
  <c r="AF180" i="1"/>
  <c r="AF178" i="1"/>
  <c r="AF177" i="1"/>
  <c r="AF176" i="1"/>
  <c r="AF175" i="1"/>
  <c r="AF174" i="1"/>
  <c r="AF173" i="1"/>
  <c r="AF172" i="1"/>
  <c r="AF171" i="1"/>
  <c r="AF170" i="1"/>
  <c r="AF169" i="1"/>
  <c r="AF167" i="1"/>
  <c r="AF166" i="1"/>
  <c r="AF165" i="1"/>
  <c r="AF164" i="1"/>
  <c r="AF163" i="1"/>
  <c r="AF161" i="1"/>
  <c r="AF160" i="1"/>
  <c r="AF159" i="1"/>
  <c r="AF158" i="1"/>
  <c r="AF157" i="1"/>
  <c r="AF156" i="1"/>
  <c r="AF155" i="1"/>
  <c r="AF154" i="1"/>
  <c r="AF142" i="1"/>
  <c r="AF141" i="1"/>
  <c r="AF140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19" i="1"/>
  <c r="AF118" i="1"/>
  <c r="AF117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67" i="1"/>
  <c r="AF66" i="1"/>
  <c r="AF65" i="1"/>
  <c r="AF64" i="1"/>
  <c r="AF63" i="1"/>
  <c r="AF50" i="1"/>
  <c r="AF49" i="1"/>
  <c r="AF48" i="1"/>
  <c r="AF47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</calcChain>
</file>

<file path=xl/sharedStrings.xml><?xml version="1.0" encoding="utf-8"?>
<sst xmlns="http://schemas.openxmlformats.org/spreadsheetml/2006/main" count="4943" uniqueCount="1040">
  <si>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</si>
  <si>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</si>
  <si>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</si>
  <si>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</si>
  <si>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</si>
  <si>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</si>
  <si>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</si>
  <si>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</si>
  <si>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</si>
  <si>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</si>
  <si>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</si>
  <si>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</si>
  <si>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</si>
  <si>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</si>
  <si>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</si>
  <si>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</si>
  <si>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</si>
  <si>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</si>
  <si>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</si>
  <si>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</si>
  <si>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</si>
  <si>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</si>
  <si>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</si>
  <si>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</si>
  <si>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</si>
  <si>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</si>
  <si>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</si>
  <si>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</si>
  <si>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</si>
  <si>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</si>
  <si>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11/04/2023</t>
  </si>
  <si>
    <t>11/01/2023</t>
  </si>
  <si>
    <t>16/01/2023</t>
  </si>
  <si>
    <t>FF</t>
  </si>
  <si>
    <t>E</t>
  </si>
  <si>
    <t>112300306214</t>
  </si>
  <si>
    <t>HERA  S.p.A.</t>
  </si>
  <si>
    <t>03819031208</t>
  </si>
  <si>
    <t>BOLOGNA</t>
  </si>
  <si>
    <t>ACCREDITO SU C/C BANCARIO</t>
  </si>
  <si>
    <t>03/04/2023</t>
  </si>
  <si>
    <t>Acqua consumo stimato mese di Dicembre 2022</t>
  </si>
  <si>
    <t>Monte dei Paschi c/Tesoreria</t>
  </si>
  <si>
    <t>ZD63195235</t>
  </si>
  <si>
    <t>01-01-00-00</t>
  </si>
  <si>
    <t>RESID. CASTELFRANCO-CASA PROTETTA</t>
  </si>
  <si>
    <t>14/01/2023</t>
  </si>
  <si>
    <t>Acqua (b7g)</t>
  </si>
  <si>
    <t>17/03/2023</t>
  </si>
  <si>
    <t>21/01/2023</t>
  </si>
  <si>
    <t>1003106501</t>
  </si>
  <si>
    <t>NESTLE' ITALIANA SPA</t>
  </si>
  <si>
    <t>00777280157</t>
  </si>
  <si>
    <t>ASSAGO</t>
  </si>
  <si>
    <t>Ordine addensante per CRA consumi sino a Marzo</t>
  </si>
  <si>
    <t>Z7830D14C9</t>
  </si>
  <si>
    <t>17/01/2023</t>
  </si>
  <si>
    <t>Parafarmaci e materiale sanitario B6</t>
  </si>
  <si>
    <t>17/04/2023</t>
  </si>
  <si>
    <t>112300416405</t>
  </si>
  <si>
    <t xml:space="preserve">Tariffa Corrispettiva Puntuale dal 01/09/ al 31/12/2022 - Rilevato superamento Lt. che verrà fatturato con Bolletta di Conguaglio </t>
  </si>
  <si>
    <t>19/01/2023</t>
  </si>
  <si>
    <t>TARIFFA CORRISPETTIVA PUNTUALE</t>
  </si>
  <si>
    <t>23/03/2023</t>
  </si>
  <si>
    <t>21/02/2023</t>
  </si>
  <si>
    <t>22/02/2023</t>
  </si>
  <si>
    <t>7823001803</t>
  </si>
  <si>
    <t>Rekeep S.p.A.</t>
  </si>
  <si>
    <t>02402671206</t>
  </si>
  <si>
    <t>ZOLA PREDOSA</t>
  </si>
  <si>
    <t>051</t>
  </si>
  <si>
    <t>3515111</t>
  </si>
  <si>
    <t>Sanificazione in CRA x Covid 04/01/2023</t>
  </si>
  <si>
    <t>9029306307</t>
  </si>
  <si>
    <t>CORONAVIRUS servizi di prevenzione</t>
  </si>
  <si>
    <t>7823001804</t>
  </si>
  <si>
    <t>Richiesta ripasso pulizia in CRA camere 15 e16 in data 16/01/2023</t>
  </si>
  <si>
    <t>Servizi pulizia e disinfestazione (b7b)</t>
  </si>
  <si>
    <t>7823001802</t>
  </si>
  <si>
    <t>Sanificazione x Covid in CRA in data 02/01/2023</t>
  </si>
  <si>
    <t>18/04/2023</t>
  </si>
  <si>
    <t>17/02/2023</t>
  </si>
  <si>
    <t>412302360389</t>
  </si>
  <si>
    <t>HERA COMM S.p.A.</t>
  </si>
  <si>
    <t>IMOLA</t>
  </si>
  <si>
    <t>Consumo GAS in CRA mese di GENNAIO</t>
  </si>
  <si>
    <t>Z5E382DEF5</t>
  </si>
  <si>
    <t>Gas metano (b7g)</t>
  </si>
  <si>
    <t>30/03/2023</t>
  </si>
  <si>
    <t>28/02/2023</t>
  </si>
  <si>
    <t>7823002345</t>
  </si>
  <si>
    <t>Servizio Pulizie CD PIUMAZZO mese FEBBRAIO 2023</t>
  </si>
  <si>
    <t>03-01-01-00</t>
  </si>
  <si>
    <t>SOST. ALLA DOMIC.-CENTRO DIURNO-CASTELFRANCO EMILIA</t>
  </si>
  <si>
    <t>03/03/2023</t>
  </si>
  <si>
    <t>7823002346</t>
  </si>
  <si>
    <t>Servizio Pulizie/Disinfestazione CRA mese FEBBRAIO 2023</t>
  </si>
  <si>
    <t>01/03/2023</t>
  </si>
  <si>
    <t>06/05/2023</t>
  </si>
  <si>
    <t>07/03/2023</t>
  </si>
  <si>
    <t>09/03/2023</t>
  </si>
  <si>
    <t>1003110326</t>
  </si>
  <si>
    <t>Acquisto Addensanti e Integratori per CRA consumi sino al 31/05/2023</t>
  </si>
  <si>
    <t>08/03/2023</t>
  </si>
  <si>
    <t>04/04/2023</t>
  </si>
  <si>
    <t>5200003923</t>
  </si>
  <si>
    <t>CIRFOOD S.C.</t>
  </si>
  <si>
    <t>00464110352</t>
  </si>
  <si>
    <t>REGGIO NELL'EMILIA</t>
  </si>
  <si>
    <t>0522</t>
  </si>
  <si>
    <t>53011</t>
  </si>
  <si>
    <t>Pasti Ospiti CD Piumazzo mese Febbraio 2023</t>
  </si>
  <si>
    <t>8667179E5C</t>
  </si>
  <si>
    <t>04/03/2023</t>
  </si>
  <si>
    <t>Servizio ristorazione (b7b)</t>
  </si>
  <si>
    <t>07/04/2023</t>
  </si>
  <si>
    <t>5200004198</t>
  </si>
  <si>
    <t>Pasti Ospiti CRA mese Febbraio 2023</t>
  </si>
  <si>
    <t>5200004199</t>
  </si>
  <si>
    <t>Quota carico Ente x Mensa Dipendenti mese di Febbraio 2023</t>
  </si>
  <si>
    <t>20-00-00-00</t>
  </si>
  <si>
    <t>GEST. STRUTT. ASP</t>
  </si>
  <si>
    <t>Costo mensa dip.</t>
  </si>
  <si>
    <t>09/04/2023</t>
  </si>
  <si>
    <t>10000001144</t>
  </si>
  <si>
    <t>CER MEDICAL SRL</t>
  </si>
  <si>
    <t>00831011200</t>
  </si>
  <si>
    <t>CALDERARA DI RENO</t>
  </si>
  <si>
    <t>4148568</t>
  </si>
  <si>
    <t>Consumo Ossigeno mese di Febbraio</t>
  </si>
  <si>
    <t>ZD02D2C360</t>
  </si>
  <si>
    <t>41/PA</t>
  </si>
  <si>
    <t>EUROSERVIZI SRL</t>
  </si>
  <si>
    <t>08057040019</t>
  </si>
  <si>
    <t>CHIERI</t>
  </si>
  <si>
    <t>011</t>
  </si>
  <si>
    <t>9473370</t>
  </si>
  <si>
    <t>Acquisto salviette Morbiflex consumi sino a Settembre</t>
  </si>
  <si>
    <t>Z9A359CEDB</t>
  </si>
  <si>
    <t>Materiali diversi e igienico sanit. (b6)</t>
  </si>
  <si>
    <t>ML</t>
  </si>
  <si>
    <t>A</t>
  </si>
  <si>
    <t>CGIL</t>
  </si>
  <si>
    <t>Modena</t>
  </si>
  <si>
    <t>Codice Identificativo ASP ''Delia Repetto'' 1300074600109 Marzo 2023</t>
  </si>
  <si>
    <t>CISL FP Emilia Centrale</t>
  </si>
  <si>
    <t xml:space="preserve">ASP ''Delia Repetto'' competenze Marzo 2023 </t>
  </si>
  <si>
    <t>FIALS Provinciale Modena</t>
  </si>
  <si>
    <t>SAN GIOVANNI IN PERSICETO</t>
  </si>
  <si>
    <t>ASP ''Delia Repetto'' trattenute mese di Marzo 2023</t>
  </si>
  <si>
    <t>FIALS  NAZIONALE</t>
  </si>
  <si>
    <t>ROMA</t>
  </si>
  <si>
    <t>ASP ''Delia Repetto'' trattenute Marzo 2023</t>
  </si>
  <si>
    <t>PERSEO SIRIO F.do Naz.Pens.Compl.Dipend.Pubb.e San</t>
  </si>
  <si>
    <t>06</t>
  </si>
  <si>
    <t>85304484</t>
  </si>
  <si>
    <t>CA07064-20230301-20230331</t>
  </si>
  <si>
    <t>MONTE dei PASCHI di SIENA S.p.A.</t>
  </si>
  <si>
    <t>01483500524</t>
  </si>
  <si>
    <t>SIENA</t>
  </si>
  <si>
    <t xml:space="preserve">REGOLARIZZAZIONE </t>
  </si>
  <si>
    <t>Commissioni SDD 1° Trim. 2023</t>
  </si>
  <si>
    <t>Z8D28F89C7</t>
  </si>
  <si>
    <t>17</t>
  </si>
  <si>
    <t>31/03/2023</t>
  </si>
  <si>
    <t>Commissioni SCT 1° Trim. 2023</t>
  </si>
  <si>
    <t>16</t>
  </si>
  <si>
    <t>07/01/2023</t>
  </si>
  <si>
    <t>2023P00001</t>
  </si>
  <si>
    <t>TERMOIDRAULICA di TASSINARI R. &amp; C. SNC</t>
  </si>
  <si>
    <t>01466870365</t>
  </si>
  <si>
    <t>Castelfranco Emilia</t>
  </si>
  <si>
    <t>059</t>
  </si>
  <si>
    <t>927269</t>
  </si>
  <si>
    <t>06/04/2023</t>
  </si>
  <si>
    <t>Installazione effettuata il 21/09/2022 BOILER acqua calda cucina - Cespite inserito nel 2022</t>
  </si>
  <si>
    <t>Z493532D67</t>
  </si>
  <si>
    <t>Debiti per fatture da ricevere</t>
  </si>
  <si>
    <t>2023P00002</t>
  </si>
  <si>
    <t xml:space="preserve">Canone mese Dicembre 2022 + Interventi manutenzione termo idrauliche in sede Ente  </t>
  </si>
  <si>
    <t>Impianti idraulici termici antinc (b7h)</t>
  </si>
  <si>
    <t>2023P00003</t>
  </si>
  <si>
    <t>Canone mese Dicembre 2022 CD Piumazzo</t>
  </si>
  <si>
    <t>13/02/2023</t>
  </si>
  <si>
    <t>31/12/2022</t>
  </si>
  <si>
    <t>7822008483</t>
  </si>
  <si>
    <t>SERVIZI OSPEDALIERI S.p.A.</t>
  </si>
  <si>
    <t>00615530672</t>
  </si>
  <si>
    <t>FERRARA</t>
  </si>
  <si>
    <t>0532</t>
  </si>
  <si>
    <t>599711</t>
  </si>
  <si>
    <t>Lavaggio Divise Operatori CD Piumazzo mese Dicembre</t>
  </si>
  <si>
    <t>8228177A74</t>
  </si>
  <si>
    <t>13/01/2023</t>
  </si>
  <si>
    <t>Lavanolo divise personale (b7b)</t>
  </si>
  <si>
    <t>7822008484</t>
  </si>
  <si>
    <t>Lavaggio CRA mese Dicembre</t>
  </si>
  <si>
    <t>Lavanderia piana (b7b)</t>
  </si>
  <si>
    <t>30/04/2023</t>
  </si>
  <si>
    <t>2023P00004</t>
  </si>
  <si>
    <t xml:space="preserve">Canone mese Gennaio 2023 + Interventi manutenzione termo idrauliche in sede Ente  </t>
  </si>
  <si>
    <t>2023P00005</t>
  </si>
  <si>
    <t>Canone mese Gennaio 2023 CD Piumazzo</t>
  </si>
  <si>
    <t>11/03/2023</t>
  </si>
  <si>
    <t>31/01/2023</t>
  </si>
  <si>
    <t>23/02/2023</t>
  </si>
  <si>
    <t>7823000478</t>
  </si>
  <si>
    <t>Divise CD Piumazzo mese di Gennaio 2023</t>
  </si>
  <si>
    <t>11/02/2023</t>
  </si>
  <si>
    <t>7823000479</t>
  </si>
  <si>
    <t>Lavanderia CRA mese di Gennaio 2023</t>
  </si>
  <si>
    <t>27/02/2023</t>
  </si>
  <si>
    <t>NAF</t>
  </si>
  <si>
    <t>8823000029</t>
  </si>
  <si>
    <t>N.A. a storno parziale PR. 31/E Lavanderia CRA mese di Dicembre</t>
  </si>
  <si>
    <t>10/03/2023</t>
  </si>
  <si>
    <t>7823001003</t>
  </si>
  <si>
    <t>Lavanderia CRA Febbraio</t>
  </si>
  <si>
    <t>10/04/2023</t>
  </si>
  <si>
    <t>7823001004</t>
  </si>
  <si>
    <t>Lavaggio CD Piumazzo Febbraio</t>
  </si>
  <si>
    <t>31/07/2022</t>
  </si>
  <si>
    <t>12/08/2022</t>
  </si>
  <si>
    <t>7822004927</t>
  </si>
  <si>
    <t>Lavaggio CRA mese Luglio</t>
  </si>
  <si>
    <t>09/08/2022</t>
  </si>
  <si>
    <t>7822004928</t>
  </si>
  <si>
    <t>Luglio lavaggio divise Operatori CD Piumazzo</t>
  </si>
  <si>
    <t>06/12/2022</t>
  </si>
  <si>
    <t>17/12/2022</t>
  </si>
  <si>
    <t>2022P00026</t>
  </si>
  <si>
    <t>Canone mese Novembre 2022 CD Piumazzo</t>
  </si>
  <si>
    <t>08/12/2022</t>
  </si>
  <si>
    <t>2022P00027</t>
  </si>
  <si>
    <t xml:space="preserve">Canone mese Novembre 2022 + Interventi manutenzione termo idrauliche in sede Ente  </t>
  </si>
  <si>
    <t>30/11/2022</t>
  </si>
  <si>
    <t>28/12/2022</t>
  </si>
  <si>
    <t>7822007707</t>
  </si>
  <si>
    <t>Lavanderia CRA mese Novembre</t>
  </si>
  <si>
    <t>13/12/2022</t>
  </si>
  <si>
    <t>7822007709</t>
  </si>
  <si>
    <t>Lavaggio guanciale x CRA mese Novembre</t>
  </si>
  <si>
    <t>8822000279</t>
  </si>
  <si>
    <t>N.A.su PR. 532/E</t>
  </si>
  <si>
    <t>8822000280</t>
  </si>
  <si>
    <t>N.A. su PR. 382/E</t>
  </si>
  <si>
    <t>8822000281</t>
  </si>
  <si>
    <t>N.A.su PR.381/E</t>
  </si>
  <si>
    <t>CATALANO CECILIA</t>
  </si>
  <si>
    <t>PESARO</t>
  </si>
  <si>
    <t>ALLO SPORTELLO TESORIERE</t>
  </si>
  <si>
    <t>2a Anticipazione di Cassa 2023</t>
  </si>
  <si>
    <t>0</t>
  </si>
  <si>
    <t>AUSER Volontariato gruppo Castelfranco Emilia</t>
  </si>
  <si>
    <t>CASTELFRANCO EMILIA</t>
  </si>
  <si>
    <t>928335</t>
  </si>
  <si>
    <t>Trasporti CD Piumazzo mesi di OTT/NOV/DIC. 2022 - costo già rilevato</t>
  </si>
  <si>
    <t>0/364</t>
  </si>
  <si>
    <t>DOMARC S.R.L.</t>
  </si>
  <si>
    <t>02747710362</t>
  </si>
  <si>
    <t>MODENA</t>
  </si>
  <si>
    <t>822906</t>
  </si>
  <si>
    <t>Aggiornamento FIREWALL eseguito in CRA</t>
  </si>
  <si>
    <t>Z163397B6B</t>
  </si>
  <si>
    <t>06/03/2023</t>
  </si>
  <si>
    <t>Servizi informatici</t>
  </si>
  <si>
    <t>0/380</t>
  </si>
  <si>
    <t>Acq. nuovo MODEM ROUTER + interventi sistemistici su linee VoIP mese di Febbraio</t>
  </si>
  <si>
    <t>15/05/2023</t>
  </si>
  <si>
    <t>14/03/2023</t>
  </si>
  <si>
    <t>15/03/2023</t>
  </si>
  <si>
    <t>923000024377</t>
  </si>
  <si>
    <t>A2A Energia SpA</t>
  </si>
  <si>
    <t>12883420155</t>
  </si>
  <si>
    <t>Milano</t>
  </si>
  <si>
    <t>Cod.Cliente 6041027639 - Conguaglio forniture Energia Elettrica 2022 - costo già rilevato</t>
  </si>
  <si>
    <t>Z7B34C01B7</t>
  </si>
  <si>
    <t>INPS (ex CPDEL)</t>
  </si>
  <si>
    <t>F24 TELEMATICO</t>
  </si>
  <si>
    <t>14/04/2023</t>
  </si>
  <si>
    <t>CTR ex CPDEL Marzo 2023</t>
  </si>
  <si>
    <t>INPS (ex INADEL)</t>
  </si>
  <si>
    <t>CTR ex INADEL - TFR - Marzo 2023</t>
  </si>
  <si>
    <t>INPS (ex Fondo Credito)</t>
  </si>
  <si>
    <t>CTR ex Fondo Credito - Marzo 2023</t>
  </si>
  <si>
    <t>INPS (solidarietà PERSEO)</t>
  </si>
  <si>
    <t>CTR solidarietà PERSEO - Marzo 2023</t>
  </si>
  <si>
    <t>INPS DS</t>
  </si>
  <si>
    <t>CTR INPS DS - Marzo 2023</t>
  </si>
  <si>
    <t>Onere per ricongiunzione P212 - Marzo 2023</t>
  </si>
  <si>
    <t>Onere P211 - Marzo 2023</t>
  </si>
  <si>
    <t>TFR Ulteriori Elementi Marzo 2023</t>
  </si>
  <si>
    <t>28/03/2023</t>
  </si>
  <si>
    <t>TESORERIA PROVINCIALE DELLO STATO</t>
  </si>
  <si>
    <t>Ritenute Redditi Lavoro Autonomo (1040) mese di Marzo 2023</t>
  </si>
  <si>
    <t>Ritenute Redditi Lavoro Dipendente mese di Marzo 2023</t>
  </si>
  <si>
    <t>29/03/2023</t>
  </si>
  <si>
    <t>REGIONE EMILIA ROMAGNA Irap</t>
  </si>
  <si>
    <t>Bologna</t>
  </si>
  <si>
    <t>Liquidazione IRAP Dipendenti MARZO 2023</t>
  </si>
  <si>
    <t>Liquidazione IRAP INTERINALI periodo Marzo 2023 su Fatt. Dicem. 2022 e Fattura Arretrati rinnovo CCNL di Gennaio 2023</t>
  </si>
  <si>
    <t>13/04/2023</t>
  </si>
  <si>
    <t>13/03/2023</t>
  </si>
  <si>
    <t>293</t>
  </si>
  <si>
    <t>PUBBLIFORMEZ  SRL</t>
  </si>
  <si>
    <t>03635090875</t>
  </si>
  <si>
    <t>CATANIA</t>
  </si>
  <si>
    <t>095</t>
  </si>
  <si>
    <t>437045</t>
  </si>
  <si>
    <t>Corso fatto da Dipendente F.S. LE PRINCIPALI NOVITA' DELLA TORNATA CONTRATTUALE 2019-2021</t>
  </si>
  <si>
    <t>Formaz. del personale dip. amm.(b7/b9e)</t>
  </si>
  <si>
    <t>23/01/2023</t>
  </si>
  <si>
    <t>000009/P23</t>
  </si>
  <si>
    <t>SINERGICA IMPIANTI S.R.L.</t>
  </si>
  <si>
    <t>02552600369</t>
  </si>
  <si>
    <t>VIGNOLA</t>
  </si>
  <si>
    <t>776571</t>
  </si>
  <si>
    <t>1° Semestre 2023 verifica presidi antincendio</t>
  </si>
  <si>
    <t>Z25292979D</t>
  </si>
  <si>
    <t>Estintori (b7h)</t>
  </si>
  <si>
    <t>24/04/2023</t>
  </si>
  <si>
    <t>18/03/2023</t>
  </si>
  <si>
    <t>20/03/2023</t>
  </si>
  <si>
    <t>004317243176</t>
  </si>
  <si>
    <t xml:space="preserve">Enel Energia S.p.A. </t>
  </si>
  <si>
    <t>15844561009</t>
  </si>
  <si>
    <t>ZZZ.4317243176.20230318.ZZZ competenza Febbraio 2023</t>
  </si>
  <si>
    <t>9451251B0C</t>
  </si>
  <si>
    <t>19/03/2023</t>
  </si>
  <si>
    <t>Energia Elettrica (b7g)</t>
  </si>
  <si>
    <t>31/05/2023</t>
  </si>
  <si>
    <t>000030/P23</t>
  </si>
  <si>
    <t>Interventi Febbraio/Marzo su maniglioni antipanico, maniglia porta entrata, sostituzione vetri arrmadi DPI</t>
  </si>
  <si>
    <t>21/12/2022</t>
  </si>
  <si>
    <t>000184/P22</t>
  </si>
  <si>
    <t>Controllo manichette + sostituzione vetro armadio P.T.+ sistemazione porta REI</t>
  </si>
  <si>
    <t>24/12/2022</t>
  </si>
  <si>
    <t>Versamento Contributi ENPAPI mese di MARZO 2023</t>
  </si>
  <si>
    <t>18</t>
  </si>
  <si>
    <t>Addebito Insoluto Retta Marzo 2023 DALL' ASTA FLORA CESARINA</t>
  </si>
  <si>
    <t>19</t>
  </si>
  <si>
    <t>DIPENDENTI ASP ''DELIA REPETTO''</t>
  </si>
  <si>
    <t>PAGAMENTO STIPENDI</t>
  </si>
  <si>
    <t>Retribuzioni Dipendenti mese di  APRILE 2023 + compenso commissione concorso P.E.</t>
  </si>
  <si>
    <t>Retribuzione mese di Aprile 2023</t>
  </si>
  <si>
    <t>Liquidazione IVA mese di MARZO 2023</t>
  </si>
  <si>
    <t>23</t>
  </si>
  <si>
    <t>21/03/2023</t>
  </si>
  <si>
    <t>27/03/2023</t>
  </si>
  <si>
    <t>1PA</t>
  </si>
  <si>
    <t xml:space="preserve">MIGLIETTA DARIO  </t>
  </si>
  <si>
    <t>03867570750</t>
  </si>
  <si>
    <t xml:space="preserve">Compenso per incarico Consulente Fiscale e Tributario relativo al 1° Trim. 2023  </t>
  </si>
  <si>
    <t>Z1437DA157</t>
  </si>
  <si>
    <t>Prestazioni prof.li esterne (b7e)</t>
  </si>
  <si>
    <t>20/04/2023</t>
  </si>
  <si>
    <t>20/02/2023</t>
  </si>
  <si>
    <t>108/S4</t>
  </si>
  <si>
    <t>ECO ERIDANIA  S.P.A.</t>
  </si>
  <si>
    <t>03033240106</t>
  </si>
  <si>
    <t>ARENZANO</t>
  </si>
  <si>
    <t>Smaltimento Gennaio 2023</t>
  </si>
  <si>
    <t>866685422D</t>
  </si>
  <si>
    <t>Rifiuti speciali (b7k)</t>
  </si>
  <si>
    <t>16/04/2023</t>
  </si>
  <si>
    <t>243/23</t>
  </si>
  <si>
    <t>Living Service Snc di Manna  M. &amp; c.</t>
  </si>
  <si>
    <t>06061040967</t>
  </si>
  <si>
    <t>Cesano Maderno</t>
  </si>
  <si>
    <t>Acq. 60 tovaglie idrorep. colore salvia per Sala Pranzo CRA</t>
  </si>
  <si>
    <t>Z703A50F8D</t>
  </si>
  <si>
    <t>16/03/2023</t>
  </si>
  <si>
    <t>Altro materiale non sanitario</t>
  </si>
  <si>
    <t>20/05/2023</t>
  </si>
  <si>
    <t>24/03/2023</t>
  </si>
  <si>
    <t>189/S4</t>
  </si>
  <si>
    <t>Smaltimento Febbraio 2023</t>
  </si>
  <si>
    <t>21/04/2023</t>
  </si>
  <si>
    <t>4/E</t>
  </si>
  <si>
    <t>EFFEMME S.R.L.</t>
  </si>
  <si>
    <t>02985130364</t>
  </si>
  <si>
    <t xml:space="preserve">Rilevazioni consumi Utenze CD Piumazzo mesi SETT-OTT-NOV-DIC. 2022 costo già accantonato Reg. 623 del 2022 + 50% imposta registro 2022 </t>
  </si>
  <si>
    <t>ZB035DE31A</t>
  </si>
  <si>
    <t>22/03/2023</t>
  </si>
  <si>
    <t>786/V</t>
  </si>
  <si>
    <t>VOLTA PROFESSIONAL S.r.l.</t>
  </si>
  <si>
    <t>00618911200</t>
  </si>
  <si>
    <t>Loc. RASTIGNANO - PIANORO</t>
  </si>
  <si>
    <t>776331</t>
  </si>
  <si>
    <t>Ord. 10 acq.scarpe per vari Operatori CRA</t>
  </si>
  <si>
    <t>ZAC306EB80</t>
  </si>
  <si>
    <t>Alt.cos.lavoro(x mat.igien.sanit) (b6)</t>
  </si>
  <si>
    <t>10/02/2023</t>
  </si>
  <si>
    <t>12/12/2022</t>
  </si>
  <si>
    <t>2285/E</t>
  </si>
  <si>
    <t>CBA Informatica srl</t>
  </si>
  <si>
    <t>01854700224</t>
  </si>
  <si>
    <t>ROVERETO</t>
  </si>
  <si>
    <t>Formazione Modulo Budget per Dipendente C.C.</t>
  </si>
  <si>
    <t>ZF230FC695</t>
  </si>
  <si>
    <t>30/12/2022</t>
  </si>
  <si>
    <t>2350/E</t>
  </si>
  <si>
    <t>Canoni programmi CBA 4° Trim. 2022</t>
  </si>
  <si>
    <t>Canoni assist. software e hardware</t>
  </si>
  <si>
    <t>29/04/2023</t>
  </si>
  <si>
    <t>FATTPA 1_23</t>
  </si>
  <si>
    <t>DE GENNARO MARIA ROSARIA MELANIA</t>
  </si>
  <si>
    <t>03235090713</t>
  </si>
  <si>
    <t>347</t>
  </si>
  <si>
    <t>7332558</t>
  </si>
  <si>
    <t xml:space="preserve">compenso pratica Morsillo Rocchina </t>
  </si>
  <si>
    <t>Servizio recupero crediti</t>
  </si>
  <si>
    <t>4FPA</t>
  </si>
  <si>
    <t>LAURO ROBERTA</t>
  </si>
  <si>
    <t>03160520361</t>
  </si>
  <si>
    <t>trattamenti eseguiti nel mese di Marzo 2023</t>
  </si>
  <si>
    <t>ZF7387C6FF</t>
  </si>
  <si>
    <t>Servizio podologo (b7b)</t>
  </si>
  <si>
    <t>23/04/2023</t>
  </si>
  <si>
    <t>18/2023-7</t>
  </si>
  <si>
    <t>OFFICE MARKET SRL</t>
  </si>
  <si>
    <t>00775370364</t>
  </si>
  <si>
    <t>FORMIGINE</t>
  </si>
  <si>
    <t>0536</t>
  </si>
  <si>
    <t>843095 SP</t>
  </si>
  <si>
    <t>Acq.biro - carpette - pile - buste trasparenti e varie</t>
  </si>
  <si>
    <t>Z463062954</t>
  </si>
  <si>
    <t>Cancelleria (b6b)</t>
  </si>
  <si>
    <t>14</t>
  </si>
  <si>
    <t>SIVAN 2 DI Mezzetti Moreno  E Arienti Angela s.n.c</t>
  </si>
  <si>
    <t>01599990361</t>
  </si>
  <si>
    <t>927855</t>
  </si>
  <si>
    <t>sostituzione e montaggio tapparella grande in CRA</t>
  </si>
  <si>
    <t>Z4F39CE715</t>
  </si>
  <si>
    <t>Manut. Immobili (b7h)</t>
  </si>
  <si>
    <t>spese tenuta conto tesoreria al 31/03/2023</t>
  </si>
  <si>
    <t>24</t>
  </si>
  <si>
    <t>7823003143</t>
  </si>
  <si>
    <t>Pulizia eseguita il 04/03/2023 scala esterna che porta all Archivio fatta</t>
  </si>
  <si>
    <t>5/PA</t>
  </si>
  <si>
    <t>ING. FERRARI S.P.A.</t>
  </si>
  <si>
    <t>01457800363</t>
  </si>
  <si>
    <t>Interventi in CRA mese di Febbraio + acq. 2 Lampade Emergenza</t>
  </si>
  <si>
    <t>8884293E80</t>
  </si>
  <si>
    <t>Altri impianti, macc.attrez.( b7h)</t>
  </si>
  <si>
    <t>127/10</t>
  </si>
  <si>
    <t>PUBLIKA S.T.P. srl</t>
  </si>
  <si>
    <t>02523600209</t>
  </si>
  <si>
    <t>VIADANA</t>
  </si>
  <si>
    <t>0376</t>
  </si>
  <si>
    <t>1586858</t>
  </si>
  <si>
    <t>Service Previdenza TFR C.M.</t>
  </si>
  <si>
    <t>Z2C308E442</t>
  </si>
  <si>
    <t>Servizi pratiche pensionistiche</t>
  </si>
  <si>
    <t>7823004114</t>
  </si>
  <si>
    <t>Servizio Pulizie/Disinfestazione CRA mese MARZO 2023</t>
  </si>
  <si>
    <t>7823004113</t>
  </si>
  <si>
    <t>Servizio Pulizie/Disinfestazione CD Piumazzo mese MARZO 2023</t>
  </si>
  <si>
    <t>8PA</t>
  </si>
  <si>
    <t>MASINI GIUSEPPE</t>
  </si>
  <si>
    <t>03706640368</t>
  </si>
  <si>
    <t>931041</t>
  </si>
  <si>
    <t>materiale per infermeria CRA</t>
  </si>
  <si>
    <t>Z742DDA49A</t>
  </si>
  <si>
    <t>9PA</t>
  </si>
  <si>
    <t>addebito farmaci ospiti mese di marzo</t>
  </si>
  <si>
    <t>01/04/2023</t>
  </si>
  <si>
    <t>Farmaci B6</t>
  </si>
  <si>
    <t>6/PA</t>
  </si>
  <si>
    <t>Canone MARZO 2023 manutenzione Impianti Elettrici</t>
  </si>
  <si>
    <t>03/05/2023</t>
  </si>
  <si>
    <t>311/10</t>
  </si>
  <si>
    <t>Elaborazione paghe 1° Trim. 2023</t>
  </si>
  <si>
    <t>Servizio paghe in outsourcing</t>
  </si>
  <si>
    <t>02/03/2023</t>
  </si>
  <si>
    <t>6PA</t>
  </si>
  <si>
    <t>SANGIORGI GIORGIA</t>
  </si>
  <si>
    <t>04008960751</t>
  </si>
  <si>
    <t>Servizi Legali mese di FEBBRAIO 2023</t>
  </si>
  <si>
    <t>8720320BB4</t>
  </si>
  <si>
    <t>Servizi Legali</t>
  </si>
  <si>
    <t>P00001</t>
  </si>
  <si>
    <t>Miltecho srl</t>
  </si>
  <si>
    <t>03506800964</t>
  </si>
  <si>
    <t>PADERNO DUGNANO</t>
  </si>
  <si>
    <t>02</t>
  </si>
  <si>
    <t>9183329</t>
  </si>
  <si>
    <t>Fattura con Importo ERRATO viene fatta N.A.</t>
  </si>
  <si>
    <t>Z0129F89B3</t>
  </si>
  <si>
    <t>Oneri manutenzioni attrezz. sanitarie</t>
  </si>
  <si>
    <t>09/02/2023</t>
  </si>
  <si>
    <t>N00001</t>
  </si>
  <si>
    <t>N.A. a storno Totale PR. 32/E</t>
  </si>
  <si>
    <t>16/02/2023</t>
  </si>
  <si>
    <t>927 FTE</t>
  </si>
  <si>
    <t>S.LLE BARRACCA S.N.C di GUAZZALOCA  Leonardo &amp; C.</t>
  </si>
  <si>
    <t>00508750361</t>
  </si>
  <si>
    <t>ANZOLA DELL'EMILIA</t>
  </si>
  <si>
    <t>734151</t>
  </si>
  <si>
    <t>Acquisto Lenzuolini x CRA consumi sino al 31/05/2023</t>
  </si>
  <si>
    <t>Z4D36BCAF9</t>
  </si>
  <si>
    <t>1393 FTE</t>
  </si>
  <si>
    <t>Acc/to fornitura rasoi bilama</t>
  </si>
  <si>
    <t>38-V5-2023</t>
  </si>
  <si>
    <t>Omega Ausili Srl</t>
  </si>
  <si>
    <t>02797850357</t>
  </si>
  <si>
    <t>Fogliano</t>
  </si>
  <si>
    <t>551399</t>
  </si>
  <si>
    <t>acquisto materiali ricambio letti e manodopera</t>
  </si>
  <si>
    <t>Z0A36CDD18</t>
  </si>
  <si>
    <t>04/05/2023</t>
  </si>
  <si>
    <t>1873 FTE</t>
  </si>
  <si>
    <t>acquisto n. 200 rasoi bilama per CRA</t>
  </si>
  <si>
    <t>P00010</t>
  </si>
  <si>
    <t>acquisto n. 2 caricabatteria per sollevatori CRA</t>
  </si>
  <si>
    <t xml:space="preserve">Ricevuta 22/23 </t>
  </si>
  <si>
    <t xml:space="preserve">PUBBLICA  ASSISTENZA  A.V.P.A. CROCE BLU </t>
  </si>
  <si>
    <t>924545</t>
  </si>
  <si>
    <t>26/04/2023</t>
  </si>
  <si>
    <t>Trasporti CD Piumazzo mese Gennaio</t>
  </si>
  <si>
    <t>Servizi trasporto non a carico SSN</t>
  </si>
  <si>
    <t>Ricevuta 23/23</t>
  </si>
  <si>
    <t>Trasporti CD Piumazzo mese Febbraio</t>
  </si>
  <si>
    <t>05/05/2023</t>
  </si>
  <si>
    <t>5200007076</t>
  </si>
  <si>
    <t>pasti ospiti CD PIUMAZZO mese marzo 2023</t>
  </si>
  <si>
    <t>05/04/2023</t>
  </si>
  <si>
    <t>5200007878</t>
  </si>
  <si>
    <t>Quota carico Ente x Mensa Dipendenti mese di marzo 2023</t>
  </si>
  <si>
    <t>5200007877</t>
  </si>
  <si>
    <t>pasti ospiti CRA mese di marzo 2023</t>
  </si>
  <si>
    <t>14/05/2023</t>
  </si>
  <si>
    <t>5200009066</t>
  </si>
  <si>
    <t xml:space="preserve">acquisto tovaglioli per CD Piumazzo + tovaglioli e bicchieri per CRA </t>
  </si>
  <si>
    <t>Materiali di consumo (b6b)</t>
  </si>
  <si>
    <t>306</t>
  </si>
  <si>
    <t>MIELE SRL</t>
  </si>
  <si>
    <t>02032781201</t>
  </si>
  <si>
    <t>MOLINELLA</t>
  </si>
  <si>
    <t>lavaggio indumenti Ospiti CRA mese di marzo 2023</t>
  </si>
  <si>
    <t>Lavanderia indumenti ospiti (b7b)</t>
  </si>
  <si>
    <t>07/05/2023</t>
  </si>
  <si>
    <t>10000002199</t>
  </si>
  <si>
    <t>ossigeno per Ospiti CRA mese di marzo 2023</t>
  </si>
  <si>
    <t>11/05/2023</t>
  </si>
  <si>
    <t>BOCCALETTI COPERTURE  SRL</t>
  </si>
  <si>
    <t>02564250369</t>
  </si>
  <si>
    <t>924253</t>
  </si>
  <si>
    <t>27/04/2023</t>
  </si>
  <si>
    <t xml:space="preserve">Manutenzione Copertura CRA   </t>
  </si>
  <si>
    <t>Z1639CC41C</t>
  </si>
  <si>
    <t>0/670</t>
  </si>
  <si>
    <t>Spese telef. 2° Trim.2023 x linee: 059-925880 - 059-928386 - 059-9531877 e connessione CD Piumazzo</t>
  </si>
  <si>
    <t>12/04/2023</t>
  </si>
  <si>
    <t>Spese telefoniche (b7g)</t>
  </si>
  <si>
    <t>31</t>
  </si>
  <si>
    <t>ADITECH S.R.L.</t>
  </si>
  <si>
    <t>02310780420</t>
  </si>
  <si>
    <t>Ancona</t>
  </si>
  <si>
    <t>acquisto monitor multiparametrico k12 per monitoraggio segni fisiologici vitali Ospiti CRA</t>
  </si>
  <si>
    <t>ZE93A6894A</t>
  </si>
  <si>
    <t>Attrezzature socio-ass. e sanitarie</t>
  </si>
  <si>
    <t>11/07/2023</t>
  </si>
  <si>
    <t>7X01482319</t>
  </si>
  <si>
    <t>Tim S.p.A. - cellulare</t>
  </si>
  <si>
    <t>00488410010</t>
  </si>
  <si>
    <t>MILANO</t>
  </si>
  <si>
    <t>noleggio n. 3 smartphone e n. 2 tablet dal 02/2023 al 03/2023</t>
  </si>
  <si>
    <t>ZD339D98D4</t>
  </si>
  <si>
    <t>15/04/2023</t>
  </si>
  <si>
    <t>252/S4</t>
  </si>
  <si>
    <t>Servizio smaltimento rifiuti mese Marzo 2023 CRA</t>
  </si>
  <si>
    <t>24/06/2019</t>
  </si>
  <si>
    <t>07/05/2019</t>
  </si>
  <si>
    <t>06/02/2020</t>
  </si>
  <si>
    <t>TH00016878</t>
  </si>
  <si>
    <t>TIM S.p.A. - fisso</t>
  </si>
  <si>
    <t xml:space="preserve">BOLLETTINO POSTALE </t>
  </si>
  <si>
    <t xml:space="preserve">059-925890 Telef.GETTONI - Fatt.competenza APRILE 2019 </t>
  </si>
  <si>
    <t>Spese telefoniche gett. (b7g)</t>
  </si>
  <si>
    <t>14/04/2020</t>
  </si>
  <si>
    <t>14/02/2020</t>
  </si>
  <si>
    <t>23/04/2020</t>
  </si>
  <si>
    <t>7X00278514</t>
  </si>
  <si>
    <t xml:space="preserve">Errato Addebito - vecchio contratto - Tassa Concess.Governativa dal 01/03/ al 30/04/ </t>
  </si>
  <si>
    <t>ZB51EC34B4</t>
  </si>
  <si>
    <t>21/02/2020</t>
  </si>
  <si>
    <t>24/06/2020</t>
  </si>
  <si>
    <t>15/04/2020</t>
  </si>
  <si>
    <t>7X01089143</t>
  </si>
  <si>
    <t>N.A. - vecchio contratto - storno Tassa Concess.Governativa dal 01/03/ al 30/04/</t>
  </si>
  <si>
    <t>22/04/2020</t>
  </si>
  <si>
    <t>10/10/2021</t>
  </si>
  <si>
    <t>11/08/2021</t>
  </si>
  <si>
    <t>31/08/2021</t>
  </si>
  <si>
    <t>7X02560037</t>
  </si>
  <si>
    <t>5° Bim - N.A. su disdetta Cellulare Direzione</t>
  </si>
  <si>
    <t>Z112B595AB</t>
  </si>
  <si>
    <t>14/08/2021</t>
  </si>
  <si>
    <t>25/09/2021</t>
  </si>
  <si>
    <t>26/08/2021</t>
  </si>
  <si>
    <t>6920210805001588</t>
  </si>
  <si>
    <t>Costo Disdetta Linea Ascensore 059/928198 e Rimborso anticipo conversazioni</t>
  </si>
  <si>
    <t>27/08/2021</t>
  </si>
  <si>
    <t>09/05/2023</t>
  </si>
  <si>
    <t>08/02/2023</t>
  </si>
  <si>
    <t>112301012617</t>
  </si>
  <si>
    <t>02/05/2023</t>
  </si>
  <si>
    <t>Consumi al 27/01/2023</t>
  </si>
  <si>
    <t>12/02/2023</t>
  </si>
  <si>
    <t>266-2023/PA</t>
  </si>
  <si>
    <t>OASI LAVORO SPA</t>
  </si>
  <si>
    <t>02552531200</t>
  </si>
  <si>
    <t>6370256</t>
  </si>
  <si>
    <t xml:space="preserve">OSS CRA mese Gennaio Somministrazione Lavoro </t>
  </si>
  <si>
    <t>93015791D1</t>
  </si>
  <si>
    <t>Salari e stipendi inter. (b7f)</t>
  </si>
  <si>
    <t>265-2023/PA</t>
  </si>
  <si>
    <t xml:space="preserve">OSS CD PIUMAZZO mese Gennaio Somministrazione Lavoro </t>
  </si>
  <si>
    <t>269-2023/PA</t>
  </si>
  <si>
    <t>FISIOTERAPISTI mese Gennaio Somministrazione Lavoro</t>
  </si>
  <si>
    <t>268-2023/PA</t>
  </si>
  <si>
    <t>INFERMIERI mese Gennaio Somministrazione Lavoro</t>
  </si>
  <si>
    <t>270-2023/PA</t>
  </si>
  <si>
    <t>AMMINISTRAZIONE mese Gennaio Somministrazione Lavoro</t>
  </si>
  <si>
    <t>267-2023/PA</t>
  </si>
  <si>
    <t>MANUTENTORE mese Gennaio Somministrazione Lavoro</t>
  </si>
  <si>
    <t>264-2023/PA</t>
  </si>
  <si>
    <t>ANIMATORE CD Piumazzo mese Gennaio Somministrazione Lavoro</t>
  </si>
  <si>
    <t>23/05/2023</t>
  </si>
  <si>
    <t>112301280706</t>
  </si>
  <si>
    <t>Consumo stimato al 15/02/2023</t>
  </si>
  <si>
    <t>112301280707</t>
  </si>
  <si>
    <t>01/06/2023</t>
  </si>
  <si>
    <t>112301497465</t>
  </si>
  <si>
    <t xml:space="preserve">Quota ANTINCENDIO consumo rilevato sino al 28/02/2023 </t>
  </si>
  <si>
    <t>412303495349</t>
  </si>
  <si>
    <t>Consumo CRA mese di Febbraio</t>
  </si>
  <si>
    <t>12/05/2023</t>
  </si>
  <si>
    <t>004317646750</t>
  </si>
  <si>
    <t>ZZZ.4317646750.20230407.ZZZ competenza Marzo 2023</t>
  </si>
  <si>
    <t>08/04/2023</t>
  </si>
  <si>
    <t>CODICE IDENTIFICATIVO ASP DELIA REPETTO 1300074600109 APRILE 2023</t>
  </si>
  <si>
    <t>ASP DELIA REPETTO COMPETENZE APRILE 2023</t>
  </si>
  <si>
    <t>ASP DELIA REPETTO TRATTENUTE APRILE 2023</t>
  </si>
  <si>
    <t>CA07064-20230401-20230430</t>
  </si>
  <si>
    <t>commissioni pagoPA 3 e 4 trimestre 2022</t>
  </si>
  <si>
    <t>ZE530CA5F5</t>
  </si>
  <si>
    <t>25</t>
  </si>
  <si>
    <t>18/05/2023</t>
  </si>
  <si>
    <t>6/E</t>
  </si>
  <si>
    <t>locazione 1 trimestre 2023 CD Piumazzo</t>
  </si>
  <si>
    <t>Fitti passivi (B8A)</t>
  </si>
  <si>
    <t>28/04/2023</t>
  </si>
  <si>
    <t>5390/PA</t>
  </si>
  <si>
    <t>NACATUR INTERNATIONAL IMPORT EXPORT SRL</t>
  </si>
  <si>
    <t>01313240424</t>
  </si>
  <si>
    <t>MONTE PORZIO</t>
  </si>
  <si>
    <t>acquisto guanti nitrile taglia L/S consumi fino al 31/12/2023</t>
  </si>
  <si>
    <t>Z6F39A5CD5</t>
  </si>
  <si>
    <t>4423005925</t>
  </si>
  <si>
    <t>POSTE ITALIANE S.P.A.</t>
  </si>
  <si>
    <t>01114601006</t>
  </si>
  <si>
    <t>servizio affitto casella postale anno 2023</t>
  </si>
  <si>
    <t>ZEA39D9052</t>
  </si>
  <si>
    <t>Spese postali</t>
  </si>
  <si>
    <t>CTR EX CPDEL APRILE 2023</t>
  </si>
  <si>
    <t>CTR EX INADEL TFR APRILE 2023</t>
  </si>
  <si>
    <t>CTR EX FONDO CREDITO APRILE 2023</t>
  </si>
  <si>
    <t>CTR SOLIDARIETA' PERSEO APRILE 2023</t>
  </si>
  <si>
    <t>CTR INPS DS APRILE 2023</t>
  </si>
  <si>
    <t>ONERE PER RICONGIUNZIONE P212 APRILE 2023</t>
  </si>
  <si>
    <t>TFR ULTERIORI ELEMENTI APRILE 2023</t>
  </si>
  <si>
    <t>P211 - RISCATTI A FINE PENSIONISTICI L.29/79 APRILE 2023</t>
  </si>
  <si>
    <t>RITENUTE REDDITI LAVORO DIPENDENTE APRILE 2023</t>
  </si>
  <si>
    <t>RITENUTE REDDITI LAVORATORE AUTONOMO (1040) APRILE 2023</t>
  </si>
  <si>
    <t>LIQUIDAZIONE IRAP DIPENDENTI APRILE 2023</t>
  </si>
  <si>
    <t>7823001817</t>
  </si>
  <si>
    <t>08/05/2023</t>
  </si>
  <si>
    <t>lavaggio guanciali e fodere CRA mese Marzo 2023</t>
  </si>
  <si>
    <t>13/05/2023</t>
  </si>
  <si>
    <t>7823001816</t>
  </si>
  <si>
    <t>divise operatori CD Piumazzo mese di Marzo 2023</t>
  </si>
  <si>
    <t>7823001815</t>
  </si>
  <si>
    <t>lavanderia piana ospiti e divise operatori CRA mese Marzo 2023</t>
  </si>
  <si>
    <t>10/06/2023</t>
  </si>
  <si>
    <t>FPA 156/23</t>
  </si>
  <si>
    <t>CFS ITALIA SRL</t>
  </si>
  <si>
    <t>05096510267</t>
  </si>
  <si>
    <t>SAN BIAGIO DI CALLALTA</t>
  </si>
  <si>
    <t>acquisto armadio spogliatoio per CD Piumazzo + n.2 carrelli igiene CRA + cyclette CRA + pedalatori CRA + n.2 deambulatori CRA + n. 4 carrozzine CRA</t>
  </si>
  <si>
    <t>Z633A6B1A6</t>
  </si>
  <si>
    <t>7PA</t>
  </si>
  <si>
    <t>10/05/2023</t>
  </si>
  <si>
    <t xml:space="preserve">servizi legali mese di MARZO 2023 </t>
  </si>
  <si>
    <t>MILONE MARCELLO</t>
  </si>
  <si>
    <t>03528750650</t>
  </si>
  <si>
    <t>Anzola dell'Emilia</t>
  </si>
  <si>
    <t>4840800</t>
  </si>
  <si>
    <t>Incarico RSPP Marzo 2023</t>
  </si>
  <si>
    <t>ZC22F39B0B</t>
  </si>
  <si>
    <t>Servizi privacy e sicurezza (b7)</t>
  </si>
  <si>
    <t>11PA</t>
  </si>
  <si>
    <t>acquisto  materiale per infermeria CRA consumi fino al 30/06</t>
  </si>
  <si>
    <t>10PA</t>
  </si>
  <si>
    <t>farmaci ospiti CRA Aprile 2023</t>
  </si>
  <si>
    <t>Addebito INSOLUTO su Retta Aprile di DALL' ASTA FLORA CESARINA</t>
  </si>
  <si>
    <t>28</t>
  </si>
  <si>
    <t>40004741</t>
  </si>
  <si>
    <t>Essity Italy S.p.A.</t>
  </si>
  <si>
    <t>03318780966</t>
  </si>
  <si>
    <t>ALTOPASCIO -Fr.Badia Pozzeveri</t>
  </si>
  <si>
    <t>0583</t>
  </si>
  <si>
    <t>938611</t>
  </si>
  <si>
    <t>16/05/2023</t>
  </si>
  <si>
    <t>Ord. 2/2023 bavaglie per CRA consumi Febbraio 2023</t>
  </si>
  <si>
    <t>8442583FE0</t>
  </si>
  <si>
    <t>40005656</t>
  </si>
  <si>
    <t>Acc/to Ord. 3/2023 Pannoloni e Linea Igiene x CRA consumi Febbraio</t>
  </si>
  <si>
    <t>Presidi per incontinenza</t>
  </si>
  <si>
    <t>40010202</t>
  </si>
  <si>
    <t xml:space="preserve">S/do Ord. 3/2023 Pannoloni e Linea Igiene x CRA consumi Febbraio </t>
  </si>
  <si>
    <t>04/06/2023</t>
  </si>
  <si>
    <t>Trasporti CD Piumazzo mesi di 1 trimestre 2023</t>
  </si>
  <si>
    <t>MALENCHINI DEBORAH</t>
  </si>
  <si>
    <t>NONANTOLA</t>
  </si>
  <si>
    <t>Restituzione Deposito CAUZIONALE versato per Ospite GAMBERINI MARA</t>
  </si>
  <si>
    <t>08/06/2023</t>
  </si>
  <si>
    <t>Quota Anno 2023 Contributi consortili di bonifica pagati a CONSORZIO della BONIFICA BURANA</t>
  </si>
  <si>
    <t>29</t>
  </si>
  <si>
    <t>29/05/2023</t>
  </si>
  <si>
    <t>19/04/2023</t>
  </si>
  <si>
    <t>AV_06</t>
  </si>
  <si>
    <t>TASSINARI SILVIA</t>
  </si>
  <si>
    <t>01765610389</t>
  </si>
  <si>
    <t>CENTO</t>
  </si>
  <si>
    <t>0690445</t>
  </si>
  <si>
    <t xml:space="preserve">Febbraio 2023 servizio Responsabile Protezione dati Personali (DPO) </t>
  </si>
  <si>
    <t>Z3F310C939</t>
  </si>
  <si>
    <t>2023P00007</t>
  </si>
  <si>
    <t>interventi CRA mese di febbraio 2023</t>
  </si>
  <si>
    <t>2023P00008</t>
  </si>
  <si>
    <t>Canone mese febbraio 2023 CD Piumazzo</t>
  </si>
  <si>
    <t>7/PA</t>
  </si>
  <si>
    <t>canone mese Aprile 2023</t>
  </si>
  <si>
    <t>03/06/2023</t>
  </si>
  <si>
    <t>7823005639</t>
  </si>
  <si>
    <t>Servizio pulizia derattizzazione e disinfestazione CRA Aprile 2023</t>
  </si>
  <si>
    <t>7823005638</t>
  </si>
  <si>
    <t>Servizio pulizia CD Aprile 2023</t>
  </si>
  <si>
    <t>1/11/18</t>
  </si>
  <si>
    <t>Ferramenta MAGNI FILIPPO</t>
  </si>
  <si>
    <t>03548580368</t>
  </si>
  <si>
    <t>931597</t>
  </si>
  <si>
    <t xml:space="preserve">acquisti materiali da ferramenta </t>
  </si>
  <si>
    <t>Z863A1AAE7</t>
  </si>
  <si>
    <t>Acq. materiali diversi (b7h)</t>
  </si>
  <si>
    <t>06/06/2023</t>
  </si>
  <si>
    <t>FTPA/8</t>
  </si>
  <si>
    <t>WATER TEAM S.r.L.</t>
  </si>
  <si>
    <t>01610830406</t>
  </si>
  <si>
    <t>Cesena</t>
  </si>
  <si>
    <t>0547</t>
  </si>
  <si>
    <t>601040</t>
  </si>
  <si>
    <t>Rapporti di prova del 03/04/2023 legionella nelle acqua primarie</t>
  </si>
  <si>
    <t>Z432D37513</t>
  </si>
  <si>
    <t>Servizio Prevenzione LEGIONELLOSI</t>
  </si>
  <si>
    <t>476</t>
  </si>
  <si>
    <t>Lavaggio Indumenti Ospiti CRA mese di Aprile 2023</t>
  </si>
  <si>
    <t>09/06/2023</t>
  </si>
  <si>
    <t>10000004236</t>
  </si>
  <si>
    <t>Consumo Ossigeno mese Aprile 2023</t>
  </si>
  <si>
    <t>Z1E3AB7562</t>
  </si>
  <si>
    <t>Pagamento liquidazione IVA mese APRILE</t>
  </si>
  <si>
    <t>30</t>
  </si>
  <si>
    <t>5</t>
  </si>
  <si>
    <t>SIMONINI ELISABETTA PARRUCCHIERI</t>
  </si>
  <si>
    <t>03085800369</t>
  </si>
  <si>
    <t xml:space="preserve">servizio mese di marzo 2023 </t>
  </si>
  <si>
    <t>Z42389C900</t>
  </si>
  <si>
    <t>Servizio parrucchiera\barbiere (b7b)</t>
  </si>
  <si>
    <t>28/05/2023</t>
  </si>
  <si>
    <t>6</t>
  </si>
  <si>
    <t>servizio parrucchiera Aprile 2023</t>
  </si>
  <si>
    <t>14/02/2023</t>
  </si>
  <si>
    <t>40024761</t>
  </si>
  <si>
    <t xml:space="preserve">Ord.5 Bavaglie per CRA consumi mese Marzo </t>
  </si>
  <si>
    <t>15/02/2023</t>
  </si>
  <si>
    <t>40024760</t>
  </si>
  <si>
    <t>Acc/to Ord. 6 Pannoloni e Linea Igiene per CRA consumi Marzo</t>
  </si>
  <si>
    <t>22/05/2023</t>
  </si>
  <si>
    <t>40028873</t>
  </si>
  <si>
    <t xml:space="preserve">S/do Ord. 6 Pannoloni e Linea Igiene per CRA consumi Marzo </t>
  </si>
  <si>
    <t>8823000088</t>
  </si>
  <si>
    <t>a parziale storno fattura protocollo n 627/E</t>
  </si>
  <si>
    <t>12/06/2023</t>
  </si>
  <si>
    <t>19/05/2023</t>
  </si>
  <si>
    <t>7823002456</t>
  </si>
  <si>
    <t>lavanderia piana ospiti e divise operatori CRA mese Aprile 2023</t>
  </si>
  <si>
    <t>13/06/2023</t>
  </si>
  <si>
    <t>7823002455</t>
  </si>
  <si>
    <t xml:space="preserve"> divise operatori CD Piumazzo mese di Aprile 2023</t>
  </si>
  <si>
    <t>7822007708</t>
  </si>
  <si>
    <t>Lavaggio Divise CD Piumazzo mese Novembre</t>
  </si>
  <si>
    <t>RETRIBUZIONI MESE MAGGIO 2023</t>
  </si>
  <si>
    <t>RETRIBUZIONE MESE MAGGIO 2023</t>
  </si>
  <si>
    <t>RONCHI MARIA LUISA</t>
  </si>
  <si>
    <t>RESTITUZIONE DEPOSITO CAUZIONALE VERSATO PER OSPITE RONCHI MARIA LUISA</t>
  </si>
  <si>
    <t>752-2023/PA</t>
  </si>
  <si>
    <t>25/05/2023</t>
  </si>
  <si>
    <t>Febbraio FISIOTERAPISTI CRA Somministrazione lavoro</t>
  </si>
  <si>
    <t>748-2023/PA</t>
  </si>
  <si>
    <t>Febbraio OSS CD Piumazzo e parte CRA Somministrazione lavoro</t>
  </si>
  <si>
    <t>747-2023/PA</t>
  </si>
  <si>
    <t>Febbraio ANIMATORE CD Piumazzo Somministrazione lavoro</t>
  </si>
  <si>
    <t>751-2023/PA</t>
  </si>
  <si>
    <t>Febbraio INFERMIERI Somministrazione lavoro</t>
  </si>
  <si>
    <t>753-2023/PA</t>
  </si>
  <si>
    <t>Febbraio AMMINISTRAZIONE Somministrazione lavoro</t>
  </si>
  <si>
    <t>750-2023/PA</t>
  </si>
  <si>
    <t>Febbraio MANUTENTORE Somministrazione lavoro</t>
  </si>
  <si>
    <t>749-2023/PA</t>
  </si>
  <si>
    <t>Febbraio OSS CRA Somministrazione lavoro</t>
  </si>
  <si>
    <t>112301775877</t>
  </si>
  <si>
    <t>19/06/2023</t>
  </si>
  <si>
    <t>412305331260</t>
  </si>
  <si>
    <t>consumi gas mese di Marzo CRA</t>
  </si>
  <si>
    <t>07/07/2023</t>
  </si>
  <si>
    <t>112302488574</t>
  </si>
  <si>
    <t>Consumi acqua CRA Marzo 2023</t>
  </si>
  <si>
    <t>004326618040</t>
  </si>
  <si>
    <t>ZZZ.4326618040.20230508.ZZZ competenza Aprile 2023</t>
  </si>
  <si>
    <t>CODICE IDENTIF. ASP DELIA REPETTO 1300074600109 MAGGIO 2023</t>
  </si>
  <si>
    <t>ASP DELIA REPETTO COMPETENZE MAGGIO 2023</t>
  </si>
  <si>
    <t>23/06/2023</t>
  </si>
  <si>
    <t>ASP DELIA REPETTO TRATTENUTE MAGGIO 2023</t>
  </si>
  <si>
    <t>CA07064-20230501-20230531</t>
  </si>
  <si>
    <t>AV_07</t>
  </si>
  <si>
    <t xml:space="preserve">Marzo 2023 servizio Responsabile Protezione dati Personali (DPO) </t>
  </si>
  <si>
    <t>02/06/2023</t>
  </si>
  <si>
    <t>servizi legali Aprile 2023</t>
  </si>
  <si>
    <t>11/06/2023</t>
  </si>
  <si>
    <t>2086/PA</t>
  </si>
  <si>
    <t>Publika S.r.l.</t>
  </si>
  <si>
    <t>02213820208</t>
  </si>
  <si>
    <t>Volta Mantovana</t>
  </si>
  <si>
    <t>1586860</t>
  </si>
  <si>
    <t xml:space="preserve">corso webinair laboratori sulla costituzione del fondo 2023 </t>
  </si>
  <si>
    <t>Z9D3A35B9B</t>
  </si>
  <si>
    <t>5200010008</t>
  </si>
  <si>
    <t>pasti Ospiti CD Pimazzo mese Aprile 2023</t>
  </si>
  <si>
    <t>5200011276</t>
  </si>
  <si>
    <t>Quota carico Ente x Mensa Dipendenti mese di Aprile 2023</t>
  </si>
  <si>
    <t>5200011275</t>
  </si>
  <si>
    <t>pasti Ospiti CRA mese Aprile 2023</t>
  </si>
  <si>
    <t>8/PA</t>
  </si>
  <si>
    <t>verifica interruttore linea garage - chiamata 43530 del 27/03/2023</t>
  </si>
  <si>
    <t>14/06/2023</t>
  </si>
  <si>
    <t>5200012199</t>
  </si>
  <si>
    <t>ordine n 11 del 31/03/2023 tovaglioli</t>
  </si>
  <si>
    <t>quota dovuta a ente Unione Terre di Castelli per partecipazione dipendente a commissione giudicatrice concorso</t>
  </si>
  <si>
    <t>Willis Italia S.p.A.</t>
  </si>
  <si>
    <t>03902220486</t>
  </si>
  <si>
    <t>4212711</t>
  </si>
  <si>
    <t>WTW157395-12855 regolazione premio 2022 incendio all risks polizza 420138248 GENERALI ITALIA SPA</t>
  </si>
  <si>
    <t>894946869F</t>
  </si>
  <si>
    <t>WTW157395-12855 regolazione premio 2022 RC diversi polizza 420138453 GENERALI ITALIA SPA</t>
  </si>
  <si>
    <t>8949377B85</t>
  </si>
  <si>
    <t>CTR EX CPDEL MAGGIO 2023</t>
  </si>
  <si>
    <t>CTR EX INADEL TFR MAGGIO MAGGIO 2023</t>
  </si>
  <si>
    <t>CTR EX FONDO CREDITO MAGGIO 2023</t>
  </si>
  <si>
    <t>CTR SOLIDARIETA' PERSEO MAGGIO 2023</t>
  </si>
  <si>
    <t>CTR INPS DS MAGGIO 2023</t>
  </si>
  <si>
    <t>oneri per ricongiungimento P212 MAGGIO 2023</t>
  </si>
  <si>
    <t>P211 RISCATTI A FINE PENSIONISTICI L. 29/79 MAGGIO 2023</t>
  </si>
  <si>
    <t>TFR ULTERIORI ELEMENTI MAGGIO 2023</t>
  </si>
  <si>
    <t>RITENUTE REDDITI LAVORO DIPENDENTE MAGGIO 2023</t>
  </si>
  <si>
    <t>LIQUIDAZIONE IRAP DIPENDENTI MAGGIO 2023</t>
  </si>
  <si>
    <t xml:space="preserve">LIQUIDAZIONE IRAP INTERINALI MAGGIO 2023 SU FATTURE GENNAIO 2023 </t>
  </si>
  <si>
    <t>LIQUIDAZIONE IRAP INTERINALI MAGGIO 2023 SU FATTURA FEBBRAIO 2023</t>
  </si>
  <si>
    <t>RITENUTE REDDITI LAVORO AUTONOMO COD. TRIBUTO 1040 MAGGIO 2023</t>
  </si>
  <si>
    <t>Addebito insoluto su Fattura MAggio di DALL'ASTA FLORA CESARINA</t>
  </si>
  <si>
    <t>32</t>
  </si>
  <si>
    <t>Addebito insoluto su Fattura MAggio di DI PIETRO LUISA</t>
  </si>
  <si>
    <t>AV_08</t>
  </si>
  <si>
    <t>15/06/2023</t>
  </si>
  <si>
    <t>Servizio DPO mese Aprile 2023</t>
  </si>
  <si>
    <t>26</t>
  </si>
  <si>
    <t>Servizio RSPP mese Aprile 2023</t>
  </si>
  <si>
    <t>26/05/2023</t>
  </si>
  <si>
    <t>Ricevuta 44/23</t>
  </si>
  <si>
    <t>Servizi di trasporto CD Piumazzo mese Marzo 2023</t>
  </si>
  <si>
    <t>Ricevuta 45/23</t>
  </si>
  <si>
    <t>Servizi di trasporto CD Piumazzo mese Aprile 2023</t>
  </si>
  <si>
    <t>24/06/2023</t>
  </si>
  <si>
    <t>24/05/2023</t>
  </si>
  <si>
    <t>72</t>
  </si>
  <si>
    <t>Mobilia Epifanio</t>
  </si>
  <si>
    <t>03619250362</t>
  </si>
  <si>
    <t>921300</t>
  </si>
  <si>
    <t>Estratto autentico da registri iva</t>
  </si>
  <si>
    <t>Z8436E92E9</t>
  </si>
  <si>
    <t>Servizi amministrativi vari</t>
  </si>
  <si>
    <t>40040837</t>
  </si>
  <si>
    <t>Ord. 9 bavaglie x CRA consumi Aprile</t>
  </si>
  <si>
    <t>40040838</t>
  </si>
  <si>
    <t>Ord. 8 pannoloni e linea igiene x CRA consumi Aprile</t>
  </si>
  <si>
    <t>14/07/2023</t>
  </si>
  <si>
    <t>40057704</t>
  </si>
  <si>
    <t>ordine 13 bavaglie per CRA consumi Maggio 2023</t>
  </si>
  <si>
    <t>40057705</t>
  </si>
  <si>
    <t>ordine 12 pannoloni e linea igiene per CRA consumi maggio</t>
  </si>
  <si>
    <t>30/06/2023</t>
  </si>
  <si>
    <t>V2/530989</t>
  </si>
  <si>
    <t>ERREBIAN S.P.A.</t>
  </si>
  <si>
    <t>02044501001</t>
  </si>
  <si>
    <t>POMEZIA</t>
  </si>
  <si>
    <t>918261</t>
  </si>
  <si>
    <t>acquisto Toner CRA</t>
  </si>
  <si>
    <t>Z742D232F6</t>
  </si>
  <si>
    <t>000057/P23</t>
  </si>
  <si>
    <t xml:space="preserve">interventi antincendio eseguiti in Aprile 2023 CRA + aggiornamento software e riprogrammazione centralina </t>
  </si>
  <si>
    <t>18/06/2023</t>
  </si>
  <si>
    <t>1003115171</t>
  </si>
  <si>
    <t>Acquisto Addensanti e Integratori per CRA consumi sino al 31/07/2023</t>
  </si>
  <si>
    <t>25/06/2023</t>
  </si>
  <si>
    <t>159/00</t>
  </si>
  <si>
    <t>Ai4SMARTCITY Srl</t>
  </si>
  <si>
    <t>03893360366</t>
  </si>
  <si>
    <t>822304</t>
  </si>
  <si>
    <t>canone assistenza portale internet e posta elettronica dal 01/01/2023 al  30/06/2023</t>
  </si>
  <si>
    <t>Z7424605CE</t>
  </si>
  <si>
    <t>CRISTONI GUIDO</t>
  </si>
  <si>
    <t>Restituzione deposito CAUZIONALE versato per Ospite TOPI FRANCA</t>
  </si>
  <si>
    <t>14/06/2022</t>
  </si>
  <si>
    <t xml:space="preserve">FIORANI ANNA </t>
  </si>
  <si>
    <t>Restituzione deposito CAUZIONALE versato per Ospite DI PIETRO LUISA</t>
  </si>
  <si>
    <t>BONI MIRCO</t>
  </si>
  <si>
    <t>Restituzione deposito CAUZIONALE versato per Ospite BRUNI MARIA</t>
  </si>
  <si>
    <t>16/06/2023</t>
  </si>
  <si>
    <t>Pagamento liquidazione IVA mese MAGGIO 2023</t>
  </si>
  <si>
    <t>34</t>
  </si>
  <si>
    <t>Pagamento saldo IMU 2022 + 1 acconto IMU 2023</t>
  </si>
  <si>
    <t>33</t>
  </si>
  <si>
    <t>20/06/2023</t>
  </si>
  <si>
    <t>VOLPI MAURIZIO</t>
  </si>
  <si>
    <t>Restituzione deposito CAUZIONALE Ospite ALBORESI LINA</t>
  </si>
  <si>
    <t>27</t>
  </si>
  <si>
    <t>21/06/2023</t>
  </si>
  <si>
    <t>Servizio RSPP mese Maggio 2023</t>
  </si>
  <si>
    <t>22/06/2023</t>
  </si>
  <si>
    <t>6FPA</t>
  </si>
  <si>
    <t>trattamenti podologici mese Maggio 2023</t>
  </si>
  <si>
    <t>01/07/2023</t>
  </si>
  <si>
    <t>372/2023</t>
  </si>
  <si>
    <t>IGEAM ACADEMY S.R.L.</t>
  </si>
  <si>
    <t>10178221007</t>
  </si>
  <si>
    <t>669911</t>
  </si>
  <si>
    <t xml:space="preserve">Corso ASPP dipendente modulo A e B </t>
  </si>
  <si>
    <t>ZC93AFC17A</t>
  </si>
  <si>
    <t>12PA</t>
  </si>
  <si>
    <t>farmaci Ospiti CRA mese Maggio 2023</t>
  </si>
  <si>
    <t>02/07/2023</t>
  </si>
  <si>
    <t>1315</t>
  </si>
  <si>
    <t>BMEDICA SRL</t>
  </si>
  <si>
    <t>03681410365</t>
  </si>
  <si>
    <t>254813</t>
  </si>
  <si>
    <t>Acquisto ricambi ruote, pedana, freno deambulatori e carrozzine</t>
  </si>
  <si>
    <t>Z053B303F9</t>
  </si>
  <si>
    <t>Acquisto beni socio-sanitari</t>
  </si>
  <si>
    <t>08/07/2023</t>
  </si>
  <si>
    <t>153</t>
  </si>
  <si>
    <t>FRECCIA ESTINTORI DI MANTOVANI GIUSEPPE</t>
  </si>
  <si>
    <t>01523350229</t>
  </si>
  <si>
    <t>Stenico</t>
  </si>
  <si>
    <t>0465</t>
  </si>
  <si>
    <t>770015</t>
  </si>
  <si>
    <t>Revisioni porte tagliafuoco e maniglioni antipanico + acquisto adesivi , cassetta idrante e manichette</t>
  </si>
  <si>
    <t>Z013ABCBB1</t>
  </si>
  <si>
    <t>09/07/2023</t>
  </si>
  <si>
    <t>9/PA</t>
  </si>
  <si>
    <t>Canone manutenzione impianti elettrici mese Maggio 2023</t>
  </si>
  <si>
    <t>10/07/2023</t>
  </si>
  <si>
    <t>10000004417</t>
  </si>
  <si>
    <t>Consumo Ossigeno mese Maggio 2023</t>
  </si>
  <si>
    <t>7</t>
  </si>
  <si>
    <t>servizio parrucchiera Maggio 2023</t>
  </si>
  <si>
    <t>2023P00009</t>
  </si>
  <si>
    <t xml:space="preserve">CRA canone MARZO 2023 + interventi  idraulici </t>
  </si>
  <si>
    <t>2023P00010</t>
  </si>
  <si>
    <t>CD Piumazzo canone Marzo 2023</t>
  </si>
  <si>
    <t>27/06/2023</t>
  </si>
  <si>
    <t>2109/PA</t>
  </si>
  <si>
    <t>ZUCCHETTI HEALTHCARE S.R.L.</t>
  </si>
  <si>
    <t>02649530280</t>
  </si>
  <si>
    <t>Rovereto</t>
  </si>
  <si>
    <t>0464</t>
  </si>
  <si>
    <t>491600</t>
  </si>
  <si>
    <t>installazione cartella socio-sanitaria 2.0 + APP 2.0 fino a 150 utenti</t>
  </si>
  <si>
    <t>Z423AE9A3F</t>
  </si>
  <si>
    <t>Software e diritti di utilizzaz. op.ing.</t>
  </si>
  <si>
    <t>28/06/2023</t>
  </si>
  <si>
    <t>2190/PA</t>
  </si>
  <si>
    <t xml:space="preserve">ore formazione per cartella socio sanitaria  2.0 + trasferte </t>
  </si>
  <si>
    <t>Formazione socio sanit - assist (b7d)</t>
  </si>
  <si>
    <t>2389/PA</t>
  </si>
  <si>
    <t>canone manutenzione app 2.0 fino a 150 utenti per tutto 2023</t>
  </si>
  <si>
    <t>17/05/2023</t>
  </si>
  <si>
    <t>539/10</t>
  </si>
  <si>
    <t>Sistemazione posizione assicurativa ex dipendente D.O. e elaborazione n.22 CUautonomi</t>
  </si>
  <si>
    <t>561/10</t>
  </si>
  <si>
    <t>Modello TFR ex dipendente S.R. - service previdenza</t>
  </si>
  <si>
    <t>625/10</t>
  </si>
  <si>
    <t>Evasione Denuncia Infortunio INAIL Dipendente A.C.</t>
  </si>
  <si>
    <t>Z393B230A</t>
  </si>
  <si>
    <t>RETRIBUZIONI MESE GIUGNO 2023</t>
  </si>
  <si>
    <t>RETRIBUZIONE MESE GIUGNO 2023</t>
  </si>
  <si>
    <t>1000-2023/PA</t>
  </si>
  <si>
    <t>Marzo 2023 fisioterapisti somministrazione lavoro</t>
  </si>
  <si>
    <t>1001-2023/PA</t>
  </si>
  <si>
    <t>Marzo 2023 amministrativi somministrazione lavoro</t>
  </si>
  <si>
    <t>999-2023/PA</t>
  </si>
  <si>
    <t>Marzo 2023 infermieri somministrazione lavoro</t>
  </si>
  <si>
    <t>994-2023/PA</t>
  </si>
  <si>
    <t>Marzo 2023 animatore CD Piumazzo somministrazione lavoro</t>
  </si>
  <si>
    <t>996-2023/PA</t>
  </si>
  <si>
    <t>Marzo 2023 guardarobiera + parte OSS CRA somministrazione lavoro</t>
  </si>
  <si>
    <t>997-2023/PA</t>
  </si>
  <si>
    <t>Marzo 2023 parte OSS CRA somministrazione lavoro</t>
  </si>
  <si>
    <t>998-2023/PA</t>
  </si>
  <si>
    <t>Marzo 2023 manutentore somministrazione lavoro</t>
  </si>
  <si>
    <t>995-2023/PA</t>
  </si>
  <si>
    <t>Marzo 2023 OSS CD Piumazzo somministrazione lavoro</t>
  </si>
  <si>
    <t>1269-2023/PA</t>
  </si>
  <si>
    <t>arretrati CCNL 2019-2022 pagati a dipendenti OASI non in forza</t>
  </si>
  <si>
    <t>Elenco delle scadenze saldate dal 01/04/2023 al 30/06/2023</t>
  </si>
  <si>
    <t>DATA SCADENZA EFFETTIVA</t>
  </si>
  <si>
    <t>DIFFERENZA GIORNI TRA DATE DI PAGAMENTO E SCADENZA</t>
  </si>
  <si>
    <t>RITARDO PONDERATO</t>
  </si>
  <si>
    <t>TEMPESTIVITA' PAGAMENTI 2°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</si>
</sst>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2" borderId="0" xfId="0" applyNumberFormat="1" applyFill="1" applyAlignment="1">
      <alignment wrapText="1"/>
    </xf>
    <xf numFmtId="49" fontId="3" fillId="0" borderId="0" xfId="0" applyNumberFormat="1" applyFont="1" applyAlignment="1">
      <alignment horizontal="center" vertical="center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49" fontId="1" fillId="2" borderId="0" xfId="0" applyNumberFormat="1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F6B6-980E-44A9-9F4E-FEAF955CB6F0}">
  <sheetPr filterMode="1"/>
  <dimension ref="A1:AG285"/>
  <sheetViews>
    <sheetView tabSelected="1" topLeftCell="B1" workbookViewId="0">
      <pane ySplit="2" topLeftCell="A3" activePane="bottomLeft" state="frozen"/>
      <selection pane="bottomLeft" activeCell="AN274" sqref="AN274"/>
    </sheetView>
  </sheetViews>
  <sheetFormatPr defaultRowHeight="15" x14ac:dyDescent="0.25"/>
  <cols>
    <col min="1" max="1" width="16.28515625" style="1" bestFit="1" customWidth="1"/>
    <col min="2" max="2" width="11.42578125" style="1" bestFit="1" customWidth="1"/>
    <col min="3" max="3" width="4.7109375" style="1" hidden="1" customWidth="1"/>
    <col min="4" max="4" width="19.5703125" style="3" hidden="1" customWidth="1"/>
    <col min="5" max="5" width="10.7109375" style="1" bestFit="1" customWidth="1"/>
    <col min="6" max="6" width="21.5703125" style="1" bestFit="1" customWidth="1"/>
    <col min="7" max="7" width="10.7109375" style="4" bestFit="1" customWidth="1"/>
    <col min="8" max="8" width="50.85546875" style="1" hidden="1" customWidth="1"/>
    <col min="9" max="9" width="12" style="1" hidden="1" customWidth="1"/>
    <col min="10" max="10" width="30.140625" style="1" hidden="1" customWidth="1"/>
    <col min="11" max="11" width="10.42578125" style="1" hidden="1" customWidth="1"/>
    <col min="12" max="12" width="11.42578125" style="1" hidden="1" customWidth="1"/>
    <col min="13" max="13" width="27.7109375" style="1" bestFit="1" customWidth="1"/>
    <col min="14" max="14" width="18.42578125" style="1" bestFit="1" customWidth="1"/>
    <col min="15" max="15" width="18" style="3" bestFit="1" customWidth="1"/>
    <col min="16" max="16" width="18.7109375" style="1" bestFit="1" customWidth="1"/>
    <col min="17" max="17" width="134.28515625" style="1" hidden="1" customWidth="1"/>
    <col min="18" max="18" width="27.140625" style="1" hidden="1" customWidth="1"/>
    <col min="19" max="19" width="12.140625" style="1" hidden="1" customWidth="1"/>
    <col min="20" max="20" width="4.140625" style="1" hidden="1" customWidth="1"/>
    <col min="21" max="21" width="11.140625" style="1" hidden="1" customWidth="1"/>
    <col min="22" max="22" width="55.7109375" style="1" hidden="1" customWidth="1"/>
    <col min="23" max="23" width="11.7109375" style="1" hidden="1" customWidth="1"/>
    <col min="24" max="24" width="9.85546875" style="1" hidden="1" customWidth="1"/>
    <col min="25" max="25" width="13.85546875" style="1" hidden="1" customWidth="1"/>
    <col min="26" max="26" width="10.7109375" style="1" hidden="1" customWidth="1"/>
    <col min="27" max="27" width="10.140625" style="4" hidden="1" customWidth="1"/>
    <col min="28" max="28" width="8.140625" style="4" hidden="1" customWidth="1"/>
    <col min="29" max="29" width="6.28515625" style="1" hidden="1" customWidth="1"/>
    <col min="30" max="30" width="13.5703125" style="1" hidden="1" customWidth="1"/>
    <col min="31" max="31" width="38.5703125" style="1" hidden="1" customWidth="1"/>
    <col min="32" max="32" width="11.28515625" bestFit="1" customWidth="1"/>
    <col min="33" max="33" width="11" bestFit="1" customWidth="1"/>
  </cols>
  <sheetData>
    <row r="1" spans="1:33" ht="38.25" customHeight="1" x14ac:dyDescent="0.25">
      <c r="A1" s="11" t="s">
        <v>1035</v>
      </c>
      <c r="B1" s="11"/>
      <c r="C1" s="8"/>
      <c r="D1" s="8"/>
      <c r="E1" s="11"/>
      <c r="F1" s="11"/>
      <c r="G1" s="11"/>
      <c r="H1" s="8"/>
      <c r="I1" s="8"/>
      <c r="J1" s="8"/>
      <c r="K1" s="8"/>
      <c r="L1" s="8"/>
      <c r="M1" s="11"/>
      <c r="N1" s="11"/>
      <c r="O1" s="11"/>
      <c r="P1" s="11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11"/>
      <c r="AG1" s="11"/>
    </row>
    <row r="2" spans="1:33" ht="74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15" t="s">
        <v>1036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15" t="s">
        <v>1037</v>
      </c>
      <c r="AG2" s="15" t="s">
        <v>1038</v>
      </c>
    </row>
    <row r="3" spans="1:33" x14ac:dyDescent="0.25">
      <c r="A3" s="5" t="s">
        <v>31</v>
      </c>
      <c r="B3" s="5" t="s">
        <v>32</v>
      </c>
      <c r="C3" s="1" t="s">
        <v>33</v>
      </c>
      <c r="D3" s="3">
        <v>25</v>
      </c>
      <c r="E3" s="5" t="s">
        <v>34</v>
      </c>
      <c r="F3" s="5" t="s">
        <v>35</v>
      </c>
      <c r="G3" s="6">
        <v>306.55</v>
      </c>
      <c r="H3" s="1" t="s">
        <v>36</v>
      </c>
      <c r="I3" s="1" t="s">
        <v>37</v>
      </c>
      <c r="J3" s="1" t="s">
        <v>38</v>
      </c>
      <c r="M3" s="5" t="s">
        <v>39</v>
      </c>
      <c r="N3" s="5" t="s">
        <v>40</v>
      </c>
      <c r="O3" s="7">
        <v>161</v>
      </c>
      <c r="P3" s="5" t="s">
        <v>30</v>
      </c>
      <c r="Q3" s="1" t="s">
        <v>41</v>
      </c>
      <c r="R3" s="1" t="s">
        <v>42</v>
      </c>
      <c r="S3" s="1" t="s">
        <v>43</v>
      </c>
      <c r="U3" s="1" t="s">
        <v>44</v>
      </c>
      <c r="V3" s="1" t="s">
        <v>45</v>
      </c>
      <c r="W3" s="1" t="s">
        <v>46</v>
      </c>
      <c r="AA3" s="4">
        <v>306.55</v>
      </c>
      <c r="AB3" s="4">
        <v>30.66</v>
      </c>
      <c r="AE3" s="1" t="s">
        <v>47</v>
      </c>
      <c r="AF3" s="5">
        <f>+N3-P3</f>
        <v>-8</v>
      </c>
      <c r="AG3" s="9">
        <f>PRODUCT(G3,AF3)</f>
        <v>-2452.4</v>
      </c>
    </row>
    <row r="4" spans="1:33" x14ac:dyDescent="0.25">
      <c r="A4" s="5" t="s">
        <v>32</v>
      </c>
      <c r="B4" s="5" t="s">
        <v>49</v>
      </c>
      <c r="C4" s="1" t="s">
        <v>33</v>
      </c>
      <c r="D4" s="3">
        <v>37</v>
      </c>
      <c r="E4" s="5" t="s">
        <v>34</v>
      </c>
      <c r="F4" s="5" t="s">
        <v>50</v>
      </c>
      <c r="G4" s="6">
        <v>342</v>
      </c>
      <c r="H4" s="1" t="s">
        <v>51</v>
      </c>
      <c r="I4" s="1" t="s">
        <v>52</v>
      </c>
      <c r="J4" s="1" t="s">
        <v>53</v>
      </c>
      <c r="M4" s="5" t="s">
        <v>39</v>
      </c>
      <c r="N4" s="5" t="s">
        <v>40</v>
      </c>
      <c r="O4" s="7">
        <v>165</v>
      </c>
      <c r="P4" s="5" t="s">
        <v>48</v>
      </c>
      <c r="Q4" s="1" t="s">
        <v>54</v>
      </c>
      <c r="R4" s="1" t="s">
        <v>42</v>
      </c>
      <c r="S4" s="1" t="s">
        <v>55</v>
      </c>
      <c r="U4" s="1" t="s">
        <v>44</v>
      </c>
      <c r="V4" s="1" t="s">
        <v>45</v>
      </c>
      <c r="W4" s="1" t="s">
        <v>56</v>
      </c>
      <c r="AA4" s="4">
        <v>342</v>
      </c>
      <c r="AB4" s="4">
        <v>34.200000000000003</v>
      </c>
      <c r="AE4" s="1" t="s">
        <v>57</v>
      </c>
      <c r="AF4" s="5">
        <f t="shared" ref="AF4:AF17" si="0">+N4-P4</f>
        <v>17</v>
      </c>
      <c r="AG4" s="9">
        <f t="shared" ref="AG4:AG17" si="1">PRODUCT(G4,AF4)</f>
        <v>5814</v>
      </c>
    </row>
    <row r="5" spans="1:33" x14ac:dyDescent="0.25">
      <c r="A5" s="5" t="s">
        <v>56</v>
      </c>
      <c r="B5" s="5" t="s">
        <v>49</v>
      </c>
      <c r="C5" s="1" t="s">
        <v>33</v>
      </c>
      <c r="D5" s="3">
        <v>38</v>
      </c>
      <c r="E5" s="5" t="s">
        <v>34</v>
      </c>
      <c r="F5" s="5" t="s">
        <v>59</v>
      </c>
      <c r="G5" s="6">
        <v>1521.44</v>
      </c>
      <c r="H5" s="1" t="s">
        <v>36</v>
      </c>
      <c r="I5" s="1" t="s">
        <v>37</v>
      </c>
      <c r="J5" s="1" t="s">
        <v>38</v>
      </c>
      <c r="M5" s="5" t="s">
        <v>39</v>
      </c>
      <c r="N5" s="5" t="s">
        <v>40</v>
      </c>
      <c r="O5" s="7">
        <v>162</v>
      </c>
      <c r="P5" s="5" t="s">
        <v>58</v>
      </c>
      <c r="Q5" s="1" t="s">
        <v>60</v>
      </c>
      <c r="R5" s="1" t="s">
        <v>42</v>
      </c>
      <c r="U5" s="1" t="s">
        <v>44</v>
      </c>
      <c r="V5" s="1" t="s">
        <v>45</v>
      </c>
      <c r="W5" s="1" t="s">
        <v>61</v>
      </c>
      <c r="AA5" s="4">
        <v>1521.44</v>
      </c>
      <c r="AB5" s="4">
        <v>144.9</v>
      </c>
      <c r="AE5" s="1" t="s">
        <v>62</v>
      </c>
      <c r="AF5" s="5">
        <f t="shared" si="0"/>
        <v>-14</v>
      </c>
      <c r="AG5" s="9">
        <f t="shared" si="1"/>
        <v>-21300.16</v>
      </c>
    </row>
    <row r="6" spans="1:33" x14ac:dyDescent="0.25">
      <c r="A6" s="5" t="s">
        <v>64</v>
      </c>
      <c r="B6" s="5" t="s">
        <v>65</v>
      </c>
      <c r="C6" s="1" t="s">
        <v>33</v>
      </c>
      <c r="D6" s="3">
        <v>86</v>
      </c>
      <c r="E6" s="5" t="s">
        <v>34</v>
      </c>
      <c r="F6" s="5" t="s">
        <v>66</v>
      </c>
      <c r="G6" s="6">
        <v>45.62</v>
      </c>
      <c r="H6" s="1" t="s">
        <v>67</v>
      </c>
      <c r="I6" s="1" t="s">
        <v>68</v>
      </c>
      <c r="J6" s="1" t="s">
        <v>69</v>
      </c>
      <c r="K6" s="1" t="s">
        <v>70</v>
      </c>
      <c r="L6" s="1" t="s">
        <v>71</v>
      </c>
      <c r="M6" s="5" t="s">
        <v>39</v>
      </c>
      <c r="N6" s="5" t="s">
        <v>40</v>
      </c>
      <c r="O6" s="7">
        <v>164</v>
      </c>
      <c r="P6" s="5" t="s">
        <v>63</v>
      </c>
      <c r="Q6" s="1" t="s">
        <v>72</v>
      </c>
      <c r="R6" s="1" t="s">
        <v>42</v>
      </c>
      <c r="S6" s="1" t="s">
        <v>73</v>
      </c>
      <c r="U6" s="1" t="s">
        <v>44</v>
      </c>
      <c r="V6" s="1" t="s">
        <v>45</v>
      </c>
      <c r="W6" s="1" t="s">
        <v>64</v>
      </c>
      <c r="AA6" s="4">
        <v>45.62</v>
      </c>
      <c r="AB6" s="4">
        <v>10.039999999999999</v>
      </c>
      <c r="AE6" s="1" t="s">
        <v>74</v>
      </c>
      <c r="AF6" s="5">
        <f t="shared" si="0"/>
        <v>11</v>
      </c>
      <c r="AG6" s="9">
        <f t="shared" si="1"/>
        <v>501.82</v>
      </c>
    </row>
    <row r="7" spans="1:33" x14ac:dyDescent="0.25">
      <c r="A7" s="5" t="s">
        <v>64</v>
      </c>
      <c r="B7" s="5" t="s">
        <v>65</v>
      </c>
      <c r="C7" s="1" t="s">
        <v>33</v>
      </c>
      <c r="D7" s="3">
        <v>87</v>
      </c>
      <c r="E7" s="5" t="s">
        <v>34</v>
      </c>
      <c r="F7" s="5" t="s">
        <v>75</v>
      </c>
      <c r="G7" s="6">
        <v>17.77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5" t="s">
        <v>39</v>
      </c>
      <c r="N7" s="5" t="s">
        <v>40</v>
      </c>
      <c r="O7" s="7">
        <v>164</v>
      </c>
      <c r="P7" s="5" t="s">
        <v>63</v>
      </c>
      <c r="Q7" s="1" t="s">
        <v>76</v>
      </c>
      <c r="R7" s="1" t="s">
        <v>42</v>
      </c>
      <c r="S7" s="1" t="s">
        <v>73</v>
      </c>
      <c r="U7" s="1" t="s">
        <v>44</v>
      </c>
      <c r="V7" s="1" t="s">
        <v>45</v>
      </c>
      <c r="W7" s="1" t="s">
        <v>64</v>
      </c>
      <c r="AA7" s="4">
        <v>17.77</v>
      </c>
      <c r="AB7" s="4">
        <v>3.91</v>
      </c>
      <c r="AE7" s="1" t="s">
        <v>77</v>
      </c>
      <c r="AF7" s="5">
        <f t="shared" si="0"/>
        <v>11</v>
      </c>
      <c r="AG7" s="9">
        <f t="shared" si="1"/>
        <v>195.47</v>
      </c>
    </row>
    <row r="8" spans="1:33" x14ac:dyDescent="0.25">
      <c r="A8" s="5" t="s">
        <v>64</v>
      </c>
      <c r="B8" s="5" t="s">
        <v>65</v>
      </c>
      <c r="C8" s="1" t="s">
        <v>33</v>
      </c>
      <c r="D8" s="3">
        <v>88</v>
      </c>
      <c r="E8" s="5" t="s">
        <v>34</v>
      </c>
      <c r="F8" s="5" t="s">
        <v>78</v>
      </c>
      <c r="G8" s="6">
        <v>68.430000000000007</v>
      </c>
      <c r="H8" s="1" t="s">
        <v>67</v>
      </c>
      <c r="I8" s="1" t="s">
        <v>68</v>
      </c>
      <c r="J8" s="1" t="s">
        <v>69</v>
      </c>
      <c r="K8" s="1" t="s">
        <v>70</v>
      </c>
      <c r="L8" s="1" t="s">
        <v>71</v>
      </c>
      <c r="M8" s="5" t="s">
        <v>39</v>
      </c>
      <c r="N8" s="5" t="s">
        <v>40</v>
      </c>
      <c r="O8" s="7">
        <v>164</v>
      </c>
      <c r="P8" s="5" t="s">
        <v>63</v>
      </c>
      <c r="Q8" s="1" t="s">
        <v>79</v>
      </c>
      <c r="R8" s="1" t="s">
        <v>42</v>
      </c>
      <c r="S8" s="1" t="s">
        <v>73</v>
      </c>
      <c r="U8" s="1" t="s">
        <v>44</v>
      </c>
      <c r="V8" s="1" t="s">
        <v>45</v>
      </c>
      <c r="W8" s="1" t="s">
        <v>64</v>
      </c>
      <c r="AA8" s="4">
        <v>68.430000000000007</v>
      </c>
      <c r="AB8" s="4">
        <v>15.05</v>
      </c>
      <c r="AE8" s="1" t="s">
        <v>74</v>
      </c>
      <c r="AF8" s="5">
        <f t="shared" si="0"/>
        <v>11</v>
      </c>
      <c r="AG8" s="9">
        <f t="shared" si="1"/>
        <v>752.73</v>
      </c>
    </row>
    <row r="9" spans="1:33" x14ac:dyDescent="0.25">
      <c r="A9" s="5" t="s">
        <v>81</v>
      </c>
      <c r="B9" s="5" t="s">
        <v>65</v>
      </c>
      <c r="C9" s="1" t="s">
        <v>33</v>
      </c>
      <c r="D9" s="3">
        <v>89</v>
      </c>
      <c r="E9" s="5" t="s">
        <v>34</v>
      </c>
      <c r="F9" s="5" t="s">
        <v>82</v>
      </c>
      <c r="G9" s="6">
        <v>13167.55</v>
      </c>
      <c r="H9" s="1" t="s">
        <v>83</v>
      </c>
      <c r="I9" s="1" t="s">
        <v>37</v>
      </c>
      <c r="J9" s="1" t="s">
        <v>84</v>
      </c>
      <c r="M9" s="5" t="s">
        <v>39</v>
      </c>
      <c r="N9" s="5" t="s">
        <v>40</v>
      </c>
      <c r="O9" s="7">
        <v>163</v>
      </c>
      <c r="P9" s="5" t="s">
        <v>80</v>
      </c>
      <c r="Q9" s="1" t="s">
        <v>85</v>
      </c>
      <c r="R9" s="1" t="s">
        <v>42</v>
      </c>
      <c r="S9" s="1" t="s">
        <v>86</v>
      </c>
      <c r="U9" s="1" t="s">
        <v>44</v>
      </c>
      <c r="V9" s="1" t="s">
        <v>45</v>
      </c>
      <c r="W9" s="1" t="s">
        <v>64</v>
      </c>
      <c r="AA9" s="4">
        <v>13167.55</v>
      </c>
      <c r="AB9" s="4">
        <v>658.38</v>
      </c>
      <c r="AE9" s="1" t="s">
        <v>87</v>
      </c>
      <c r="AF9" s="5">
        <f t="shared" si="0"/>
        <v>-15</v>
      </c>
      <c r="AG9" s="9">
        <f t="shared" si="1"/>
        <v>-197513.25</v>
      </c>
    </row>
    <row r="10" spans="1:33" x14ac:dyDescent="0.25">
      <c r="A10" s="5" t="s">
        <v>89</v>
      </c>
      <c r="B10" s="5" t="s">
        <v>89</v>
      </c>
      <c r="C10" s="1" t="s">
        <v>33</v>
      </c>
      <c r="D10" s="3">
        <v>102</v>
      </c>
      <c r="E10" s="5" t="s">
        <v>34</v>
      </c>
      <c r="F10" s="5" t="s">
        <v>90</v>
      </c>
      <c r="G10" s="6">
        <v>1006.48</v>
      </c>
      <c r="H10" s="1" t="s">
        <v>67</v>
      </c>
      <c r="I10" s="1" t="s">
        <v>68</v>
      </c>
      <c r="J10" s="1" t="s">
        <v>69</v>
      </c>
      <c r="K10" s="1" t="s">
        <v>70</v>
      </c>
      <c r="L10" s="1" t="s">
        <v>71</v>
      </c>
      <c r="M10" s="5" t="s">
        <v>39</v>
      </c>
      <c r="N10" s="5" t="s">
        <v>40</v>
      </c>
      <c r="O10" s="7">
        <v>164</v>
      </c>
      <c r="P10" s="5" t="s">
        <v>88</v>
      </c>
      <c r="Q10" s="1" t="s">
        <v>91</v>
      </c>
      <c r="R10" s="1" t="s">
        <v>42</v>
      </c>
      <c r="S10" s="1" t="s">
        <v>73</v>
      </c>
      <c r="U10" s="1" t="s">
        <v>92</v>
      </c>
      <c r="V10" s="1" t="s">
        <v>93</v>
      </c>
      <c r="W10" s="1" t="s">
        <v>89</v>
      </c>
      <c r="AA10" s="4">
        <v>1006.48</v>
      </c>
      <c r="AB10" s="4">
        <v>221.43</v>
      </c>
      <c r="AE10" s="1" t="s">
        <v>77</v>
      </c>
      <c r="AF10" s="5">
        <f t="shared" si="0"/>
        <v>4</v>
      </c>
      <c r="AG10" s="9">
        <f t="shared" si="1"/>
        <v>4025.92</v>
      </c>
    </row>
    <row r="11" spans="1:33" x14ac:dyDescent="0.25">
      <c r="A11" s="5" t="s">
        <v>89</v>
      </c>
      <c r="B11" s="5" t="s">
        <v>94</v>
      </c>
      <c r="C11" s="1" t="s">
        <v>33</v>
      </c>
      <c r="D11" s="3">
        <v>103</v>
      </c>
      <c r="E11" s="5" t="s">
        <v>34</v>
      </c>
      <c r="F11" s="5" t="s">
        <v>95</v>
      </c>
      <c r="G11" s="6">
        <v>7328.5</v>
      </c>
      <c r="H11" s="1" t="s">
        <v>67</v>
      </c>
      <c r="I11" s="1" t="s">
        <v>68</v>
      </c>
      <c r="J11" s="1" t="s">
        <v>69</v>
      </c>
      <c r="K11" s="1" t="s">
        <v>70</v>
      </c>
      <c r="L11" s="1" t="s">
        <v>71</v>
      </c>
      <c r="M11" s="5" t="s">
        <v>39</v>
      </c>
      <c r="N11" s="5" t="s">
        <v>40</v>
      </c>
      <c r="O11" s="7">
        <v>164</v>
      </c>
      <c r="P11" s="5" t="s">
        <v>88</v>
      </c>
      <c r="Q11" s="1" t="s">
        <v>96</v>
      </c>
      <c r="R11" s="1" t="s">
        <v>42</v>
      </c>
      <c r="S11" s="1" t="s">
        <v>73</v>
      </c>
      <c r="U11" s="1" t="s">
        <v>44</v>
      </c>
      <c r="V11" s="1" t="s">
        <v>45</v>
      </c>
      <c r="W11" s="1" t="s">
        <v>97</v>
      </c>
      <c r="AA11" s="4">
        <v>7328.5</v>
      </c>
      <c r="AB11" s="4">
        <v>1612.27</v>
      </c>
      <c r="AE11" s="1" t="s">
        <v>77</v>
      </c>
      <c r="AF11" s="5">
        <f t="shared" si="0"/>
        <v>4</v>
      </c>
      <c r="AG11" s="9">
        <f t="shared" si="1"/>
        <v>29314</v>
      </c>
    </row>
    <row r="12" spans="1:33" x14ac:dyDescent="0.25">
      <c r="A12" s="5" t="s">
        <v>99</v>
      </c>
      <c r="B12" s="5" t="s">
        <v>100</v>
      </c>
      <c r="C12" s="1" t="s">
        <v>33</v>
      </c>
      <c r="D12" s="3">
        <v>111</v>
      </c>
      <c r="E12" s="5" t="s">
        <v>34</v>
      </c>
      <c r="F12" s="5" t="s">
        <v>101</v>
      </c>
      <c r="G12" s="6">
        <v>447</v>
      </c>
      <c r="H12" s="1" t="s">
        <v>51</v>
      </c>
      <c r="I12" s="1" t="s">
        <v>52</v>
      </c>
      <c r="J12" s="1" t="s">
        <v>53</v>
      </c>
      <c r="M12" s="5" t="s">
        <v>39</v>
      </c>
      <c r="N12" s="5" t="s">
        <v>40</v>
      </c>
      <c r="O12" s="7">
        <v>165</v>
      </c>
      <c r="P12" s="5" t="s">
        <v>98</v>
      </c>
      <c r="Q12" s="1" t="s">
        <v>102</v>
      </c>
      <c r="R12" s="1" t="s">
        <v>42</v>
      </c>
      <c r="S12" s="1" t="s">
        <v>55</v>
      </c>
      <c r="U12" s="1" t="s">
        <v>44</v>
      </c>
      <c r="V12" s="1" t="s">
        <v>45</v>
      </c>
      <c r="W12" s="1" t="s">
        <v>103</v>
      </c>
      <c r="AA12" s="4">
        <v>447</v>
      </c>
      <c r="AB12" s="4">
        <v>44.7</v>
      </c>
      <c r="AE12" s="1" t="s">
        <v>57</v>
      </c>
      <c r="AF12" s="5">
        <f t="shared" si="0"/>
        <v>-33</v>
      </c>
      <c r="AG12" s="9">
        <f t="shared" si="1"/>
        <v>-14751</v>
      </c>
    </row>
    <row r="13" spans="1:33" x14ac:dyDescent="0.25">
      <c r="A13" s="5" t="s">
        <v>89</v>
      </c>
      <c r="B13" s="5" t="s">
        <v>100</v>
      </c>
      <c r="C13" s="1" t="s">
        <v>33</v>
      </c>
      <c r="D13" s="3">
        <v>112</v>
      </c>
      <c r="E13" s="5" t="s">
        <v>34</v>
      </c>
      <c r="F13" s="5" t="s">
        <v>105</v>
      </c>
      <c r="G13" s="6">
        <v>3296.36</v>
      </c>
      <c r="H13" s="1" t="s">
        <v>106</v>
      </c>
      <c r="I13" s="1" t="s">
        <v>107</v>
      </c>
      <c r="J13" s="1" t="s">
        <v>108</v>
      </c>
      <c r="K13" s="1" t="s">
        <v>109</v>
      </c>
      <c r="L13" s="1" t="s">
        <v>110</v>
      </c>
      <c r="M13" s="5" t="s">
        <v>39</v>
      </c>
      <c r="N13" s="5" t="s">
        <v>40</v>
      </c>
      <c r="O13" s="7">
        <v>168</v>
      </c>
      <c r="P13" s="5" t="s">
        <v>104</v>
      </c>
      <c r="Q13" s="1" t="s">
        <v>111</v>
      </c>
      <c r="R13" s="1" t="s">
        <v>42</v>
      </c>
      <c r="S13" s="1" t="s">
        <v>112</v>
      </c>
      <c r="U13" s="1" t="s">
        <v>92</v>
      </c>
      <c r="V13" s="1" t="s">
        <v>93</v>
      </c>
      <c r="W13" s="1" t="s">
        <v>113</v>
      </c>
      <c r="AA13" s="4">
        <v>3296.36</v>
      </c>
      <c r="AB13" s="4">
        <v>328.17</v>
      </c>
      <c r="AE13" s="1" t="s">
        <v>114</v>
      </c>
      <c r="AF13" s="5">
        <f t="shared" si="0"/>
        <v>-1</v>
      </c>
      <c r="AG13" s="9">
        <f t="shared" si="1"/>
        <v>-3296.36</v>
      </c>
    </row>
    <row r="14" spans="1:33" x14ac:dyDescent="0.25">
      <c r="A14" s="5" t="s">
        <v>89</v>
      </c>
      <c r="B14" s="5" t="s">
        <v>100</v>
      </c>
      <c r="C14" s="1" t="s">
        <v>33</v>
      </c>
      <c r="D14" s="3">
        <v>113</v>
      </c>
      <c r="E14" s="5" t="s">
        <v>34</v>
      </c>
      <c r="F14" s="5" t="s">
        <v>116</v>
      </c>
      <c r="G14" s="6">
        <v>16319.77</v>
      </c>
      <c r="H14" s="1" t="s">
        <v>106</v>
      </c>
      <c r="I14" s="1" t="s">
        <v>107</v>
      </c>
      <c r="J14" s="1" t="s">
        <v>108</v>
      </c>
      <c r="K14" s="1" t="s">
        <v>109</v>
      </c>
      <c r="L14" s="1" t="s">
        <v>110</v>
      </c>
      <c r="M14" s="5" t="s">
        <v>39</v>
      </c>
      <c r="N14" s="5" t="s">
        <v>40</v>
      </c>
      <c r="O14" s="7">
        <v>168</v>
      </c>
      <c r="P14" s="5" t="s">
        <v>115</v>
      </c>
      <c r="Q14" s="1" t="s">
        <v>117</v>
      </c>
      <c r="R14" s="1" t="s">
        <v>42</v>
      </c>
      <c r="S14" s="1" t="s">
        <v>112</v>
      </c>
      <c r="U14" s="1" t="s">
        <v>44</v>
      </c>
      <c r="V14" s="1" t="s">
        <v>45</v>
      </c>
      <c r="W14" s="1" t="s">
        <v>99</v>
      </c>
      <c r="AA14" s="4">
        <v>16319.77</v>
      </c>
      <c r="AB14" s="4">
        <v>1631.98</v>
      </c>
      <c r="AE14" s="1" t="s">
        <v>114</v>
      </c>
      <c r="AF14" s="5">
        <f t="shared" si="0"/>
        <v>-4</v>
      </c>
      <c r="AG14" s="9">
        <f t="shared" si="1"/>
        <v>-65279.08</v>
      </c>
    </row>
    <row r="15" spans="1:33" x14ac:dyDescent="0.25">
      <c r="A15" s="5" t="s">
        <v>89</v>
      </c>
      <c r="B15" s="5" t="s">
        <v>100</v>
      </c>
      <c r="C15" s="1" t="s">
        <v>33</v>
      </c>
      <c r="D15" s="3">
        <v>114</v>
      </c>
      <c r="E15" s="5" t="s">
        <v>34</v>
      </c>
      <c r="F15" s="5" t="s">
        <v>118</v>
      </c>
      <c r="G15" s="6">
        <v>133.91</v>
      </c>
      <c r="H15" s="1" t="s">
        <v>106</v>
      </c>
      <c r="I15" s="1" t="s">
        <v>107</v>
      </c>
      <c r="J15" s="1" t="s">
        <v>108</v>
      </c>
      <c r="K15" s="1" t="s">
        <v>109</v>
      </c>
      <c r="L15" s="1" t="s">
        <v>110</v>
      </c>
      <c r="M15" s="5" t="s">
        <v>39</v>
      </c>
      <c r="N15" s="5" t="s">
        <v>40</v>
      </c>
      <c r="O15" s="7">
        <v>168</v>
      </c>
      <c r="P15" s="5" t="s">
        <v>115</v>
      </c>
      <c r="Q15" s="1" t="s">
        <v>119</v>
      </c>
      <c r="R15" s="1" t="s">
        <v>42</v>
      </c>
      <c r="S15" s="1" t="s">
        <v>112</v>
      </c>
      <c r="U15" s="1" t="s">
        <v>120</v>
      </c>
      <c r="V15" s="1" t="s">
        <v>121</v>
      </c>
      <c r="W15" s="1" t="s">
        <v>99</v>
      </c>
      <c r="AA15" s="4">
        <v>133.91</v>
      </c>
      <c r="AB15" s="4">
        <v>5.36</v>
      </c>
      <c r="AE15" s="1" t="s">
        <v>122</v>
      </c>
      <c r="AF15" s="5">
        <f t="shared" si="0"/>
        <v>-4</v>
      </c>
      <c r="AG15" s="9">
        <f t="shared" si="1"/>
        <v>-535.64</v>
      </c>
    </row>
    <row r="16" spans="1:33" x14ac:dyDescent="0.25">
      <c r="A16" s="5" t="s">
        <v>89</v>
      </c>
      <c r="B16" s="5" t="s">
        <v>100</v>
      </c>
      <c r="C16" s="1" t="s">
        <v>33</v>
      </c>
      <c r="D16" s="3">
        <v>115</v>
      </c>
      <c r="E16" s="5" t="s">
        <v>34</v>
      </c>
      <c r="F16" s="5" t="s">
        <v>124</v>
      </c>
      <c r="G16" s="6">
        <v>1178.7</v>
      </c>
      <c r="H16" s="1" t="s">
        <v>125</v>
      </c>
      <c r="I16" s="1" t="s">
        <v>126</v>
      </c>
      <c r="J16" s="1" t="s">
        <v>127</v>
      </c>
      <c r="K16" s="1" t="s">
        <v>70</v>
      </c>
      <c r="L16" s="1" t="s">
        <v>128</v>
      </c>
      <c r="M16" s="5" t="s">
        <v>39</v>
      </c>
      <c r="N16" s="5" t="s">
        <v>40</v>
      </c>
      <c r="O16" s="7">
        <v>167</v>
      </c>
      <c r="P16" s="5" t="s">
        <v>123</v>
      </c>
      <c r="Q16" s="1" t="s">
        <v>129</v>
      </c>
      <c r="R16" s="1" t="s">
        <v>42</v>
      </c>
      <c r="S16" s="1" t="s">
        <v>130</v>
      </c>
      <c r="U16" s="1" t="s">
        <v>44</v>
      </c>
      <c r="V16" s="1" t="s">
        <v>45</v>
      </c>
      <c r="W16" s="1" t="s">
        <v>100</v>
      </c>
      <c r="AA16" s="4">
        <v>1178.7</v>
      </c>
      <c r="AB16" s="4">
        <v>47.15</v>
      </c>
      <c r="AE16" s="1" t="s">
        <v>57</v>
      </c>
      <c r="AF16" s="5">
        <f t="shared" si="0"/>
        <v>-6</v>
      </c>
      <c r="AG16" s="9">
        <f t="shared" si="1"/>
        <v>-7072.2000000000007</v>
      </c>
    </row>
    <row r="17" spans="1:33" x14ac:dyDescent="0.25">
      <c r="A17" s="5" t="s">
        <v>89</v>
      </c>
      <c r="B17" s="5" t="s">
        <v>100</v>
      </c>
      <c r="C17" s="1" t="s">
        <v>33</v>
      </c>
      <c r="D17" s="3">
        <v>117</v>
      </c>
      <c r="E17" s="5" t="s">
        <v>34</v>
      </c>
      <c r="F17" s="5" t="s">
        <v>131</v>
      </c>
      <c r="G17" s="6">
        <v>487.95</v>
      </c>
      <c r="H17" s="1" t="s">
        <v>132</v>
      </c>
      <c r="I17" s="1" t="s">
        <v>133</v>
      </c>
      <c r="J17" s="1" t="s">
        <v>134</v>
      </c>
      <c r="K17" s="1" t="s">
        <v>135</v>
      </c>
      <c r="L17" s="1" t="s">
        <v>136</v>
      </c>
      <c r="M17" s="5" t="s">
        <v>39</v>
      </c>
      <c r="N17" s="5" t="s">
        <v>40</v>
      </c>
      <c r="O17" s="7">
        <v>166</v>
      </c>
      <c r="P17" s="5" t="s">
        <v>123</v>
      </c>
      <c r="Q17" s="1" t="s">
        <v>137</v>
      </c>
      <c r="R17" s="1" t="s">
        <v>42</v>
      </c>
      <c r="S17" s="1" t="s">
        <v>138</v>
      </c>
      <c r="U17" s="1" t="s">
        <v>44</v>
      </c>
      <c r="V17" s="1" t="s">
        <v>45</v>
      </c>
      <c r="W17" s="1" t="s">
        <v>100</v>
      </c>
      <c r="AA17" s="4">
        <v>487.95</v>
      </c>
      <c r="AB17" s="4">
        <v>107.35</v>
      </c>
      <c r="AE17" s="1" t="s">
        <v>139</v>
      </c>
      <c r="AF17" s="5">
        <f t="shared" si="0"/>
        <v>-6</v>
      </c>
      <c r="AG17" s="9">
        <f t="shared" si="1"/>
        <v>-2927.7</v>
      </c>
    </row>
    <row r="18" spans="1:33" hidden="1" x14ac:dyDescent="0.25">
      <c r="A18" s="1" t="s">
        <v>40</v>
      </c>
      <c r="B18" s="1" t="s">
        <v>40</v>
      </c>
      <c r="C18" s="1" t="s">
        <v>140</v>
      </c>
      <c r="D18" s="3">
        <v>20082</v>
      </c>
      <c r="E18" s="1" t="s">
        <v>141</v>
      </c>
      <c r="F18" s="1" t="s">
        <v>140</v>
      </c>
      <c r="G18" s="4">
        <v>97.5</v>
      </c>
      <c r="H18" s="1" t="s">
        <v>142</v>
      </c>
      <c r="J18" s="1" t="s">
        <v>143</v>
      </c>
      <c r="M18" s="1" t="s">
        <v>39</v>
      </c>
      <c r="N18" s="1" t="s">
        <v>40</v>
      </c>
      <c r="O18" s="3">
        <v>169</v>
      </c>
      <c r="P18" s="1" t="s">
        <v>40</v>
      </c>
      <c r="Q18" s="1" t="s">
        <v>144</v>
      </c>
      <c r="R18" s="1" t="s">
        <v>42</v>
      </c>
      <c r="W18" s="1" t="s">
        <v>99</v>
      </c>
      <c r="AA18" s="4">
        <v>0</v>
      </c>
      <c r="AB18" s="4">
        <v>0</v>
      </c>
    </row>
    <row r="19" spans="1:33" hidden="1" x14ac:dyDescent="0.25">
      <c r="A19" s="1" t="s">
        <v>40</v>
      </c>
      <c r="B19" s="1" t="s">
        <v>40</v>
      </c>
      <c r="C19" s="1" t="s">
        <v>140</v>
      </c>
      <c r="D19" s="3">
        <v>20083</v>
      </c>
      <c r="E19" s="1" t="s">
        <v>141</v>
      </c>
      <c r="F19" s="1" t="s">
        <v>140</v>
      </c>
      <c r="G19" s="4">
        <v>49.19</v>
      </c>
      <c r="H19" s="1" t="s">
        <v>145</v>
      </c>
      <c r="J19" s="1" t="s">
        <v>143</v>
      </c>
      <c r="M19" s="1" t="s">
        <v>39</v>
      </c>
      <c r="N19" s="1" t="s">
        <v>40</v>
      </c>
      <c r="O19" s="3">
        <v>170</v>
      </c>
      <c r="P19" s="1" t="s">
        <v>40</v>
      </c>
      <c r="Q19" s="1" t="s">
        <v>146</v>
      </c>
      <c r="R19" s="1" t="s">
        <v>42</v>
      </c>
      <c r="W19" s="1" t="s">
        <v>99</v>
      </c>
      <c r="AA19" s="4">
        <v>0</v>
      </c>
      <c r="AB19" s="4">
        <v>0</v>
      </c>
    </row>
    <row r="20" spans="1:33" hidden="1" x14ac:dyDescent="0.25">
      <c r="A20" s="1" t="s">
        <v>40</v>
      </c>
      <c r="B20" s="1" t="s">
        <v>40</v>
      </c>
      <c r="C20" s="1" t="s">
        <v>140</v>
      </c>
      <c r="D20" s="3">
        <v>20084</v>
      </c>
      <c r="E20" s="1" t="s">
        <v>141</v>
      </c>
      <c r="F20" s="1" t="s">
        <v>140</v>
      </c>
      <c r="G20" s="4">
        <v>21.4</v>
      </c>
      <c r="H20" s="1" t="s">
        <v>147</v>
      </c>
      <c r="J20" s="1" t="s">
        <v>148</v>
      </c>
      <c r="M20" s="1" t="s">
        <v>39</v>
      </c>
      <c r="N20" s="1" t="s">
        <v>40</v>
      </c>
      <c r="O20" s="3">
        <v>171</v>
      </c>
      <c r="P20" s="1" t="s">
        <v>40</v>
      </c>
      <c r="Q20" s="1" t="s">
        <v>149</v>
      </c>
      <c r="R20" s="1" t="s">
        <v>42</v>
      </c>
      <c r="W20" s="1" t="s">
        <v>99</v>
      </c>
      <c r="AA20" s="4">
        <v>0</v>
      </c>
      <c r="AB20" s="4">
        <v>0</v>
      </c>
    </row>
    <row r="21" spans="1:33" hidden="1" x14ac:dyDescent="0.25">
      <c r="A21" s="1" t="s">
        <v>40</v>
      </c>
      <c r="B21" s="1" t="s">
        <v>40</v>
      </c>
      <c r="C21" s="1" t="s">
        <v>140</v>
      </c>
      <c r="D21" s="3">
        <v>20085</v>
      </c>
      <c r="E21" s="1" t="s">
        <v>141</v>
      </c>
      <c r="F21" s="1" t="s">
        <v>140</v>
      </c>
      <c r="G21" s="4">
        <v>6</v>
      </c>
      <c r="H21" s="1" t="s">
        <v>150</v>
      </c>
      <c r="J21" s="1" t="s">
        <v>151</v>
      </c>
      <c r="M21" s="1" t="s">
        <v>39</v>
      </c>
      <c r="N21" s="1" t="s">
        <v>40</v>
      </c>
      <c r="O21" s="3">
        <v>172</v>
      </c>
      <c r="P21" s="1" t="s">
        <v>40</v>
      </c>
      <c r="Q21" s="1" t="s">
        <v>152</v>
      </c>
      <c r="R21" s="1" t="s">
        <v>42</v>
      </c>
      <c r="W21" s="1" t="s">
        <v>99</v>
      </c>
      <c r="AA21" s="4">
        <v>0</v>
      </c>
      <c r="AB21" s="4">
        <v>0</v>
      </c>
    </row>
    <row r="22" spans="1:33" hidden="1" x14ac:dyDescent="0.25">
      <c r="A22" s="1" t="s">
        <v>40</v>
      </c>
      <c r="B22" s="1" t="s">
        <v>40</v>
      </c>
      <c r="C22" s="1" t="s">
        <v>140</v>
      </c>
      <c r="D22" s="3">
        <v>20086</v>
      </c>
      <c r="E22" s="1" t="s">
        <v>141</v>
      </c>
      <c r="F22" s="1" t="s">
        <v>140</v>
      </c>
      <c r="G22" s="4">
        <v>662.05</v>
      </c>
      <c r="H22" s="1" t="s">
        <v>153</v>
      </c>
      <c r="J22" s="1" t="s">
        <v>151</v>
      </c>
      <c r="K22" s="1" t="s">
        <v>154</v>
      </c>
      <c r="L22" s="1" t="s">
        <v>155</v>
      </c>
      <c r="M22" s="1" t="s">
        <v>39</v>
      </c>
      <c r="N22" s="1" t="s">
        <v>40</v>
      </c>
      <c r="O22" s="3">
        <v>173</v>
      </c>
      <c r="P22" s="1" t="s">
        <v>40</v>
      </c>
      <c r="Q22" s="1" t="s">
        <v>156</v>
      </c>
      <c r="R22" s="1" t="s">
        <v>42</v>
      </c>
      <c r="W22" s="1" t="s">
        <v>99</v>
      </c>
      <c r="AA22" s="4">
        <v>0</v>
      </c>
      <c r="AB22" s="4">
        <v>0</v>
      </c>
    </row>
    <row r="23" spans="1:33" hidden="1" x14ac:dyDescent="0.25">
      <c r="A23" s="1" t="s">
        <v>40</v>
      </c>
      <c r="B23" s="1" t="s">
        <v>40</v>
      </c>
      <c r="C23" s="1" t="s">
        <v>140</v>
      </c>
      <c r="D23" s="3">
        <v>20087</v>
      </c>
      <c r="E23" s="1" t="s">
        <v>141</v>
      </c>
      <c r="F23" s="1" t="s">
        <v>140</v>
      </c>
      <c r="G23" s="4">
        <v>249.6</v>
      </c>
      <c r="H23" s="1" t="s">
        <v>157</v>
      </c>
      <c r="I23" s="1" t="s">
        <v>158</v>
      </c>
      <c r="J23" s="1" t="s">
        <v>159</v>
      </c>
      <c r="M23" s="1" t="s">
        <v>160</v>
      </c>
      <c r="N23" s="1" t="s">
        <v>40</v>
      </c>
      <c r="O23" s="3">
        <v>174</v>
      </c>
      <c r="P23" s="1" t="s">
        <v>40</v>
      </c>
      <c r="Q23" s="1" t="s">
        <v>161</v>
      </c>
      <c r="R23" s="1" t="s">
        <v>42</v>
      </c>
      <c r="S23" s="1" t="s">
        <v>162</v>
      </c>
      <c r="W23" s="1" t="s">
        <v>99</v>
      </c>
      <c r="X23" s="1" t="s">
        <v>163</v>
      </c>
      <c r="Z23" s="1" t="s">
        <v>164</v>
      </c>
      <c r="AA23" s="4">
        <v>0</v>
      </c>
      <c r="AB23" s="4">
        <v>0</v>
      </c>
    </row>
    <row r="24" spans="1:33" hidden="1" x14ac:dyDescent="0.25">
      <c r="A24" s="1" t="s">
        <v>40</v>
      </c>
      <c r="B24" s="1" t="s">
        <v>40</v>
      </c>
      <c r="C24" s="1" t="s">
        <v>140</v>
      </c>
      <c r="D24" s="3">
        <v>20088</v>
      </c>
      <c r="E24" s="1" t="s">
        <v>141</v>
      </c>
      <c r="F24" s="1" t="s">
        <v>140</v>
      </c>
      <c r="G24" s="4">
        <v>85</v>
      </c>
      <c r="H24" s="1" t="s">
        <v>157</v>
      </c>
      <c r="I24" s="1" t="s">
        <v>158</v>
      </c>
      <c r="J24" s="1" t="s">
        <v>159</v>
      </c>
      <c r="M24" s="1" t="s">
        <v>160</v>
      </c>
      <c r="N24" s="1" t="s">
        <v>40</v>
      </c>
      <c r="O24" s="3">
        <v>175</v>
      </c>
      <c r="P24" s="1" t="s">
        <v>40</v>
      </c>
      <c r="Q24" s="1" t="s">
        <v>165</v>
      </c>
      <c r="R24" s="1" t="s">
        <v>42</v>
      </c>
      <c r="S24" s="1" t="s">
        <v>162</v>
      </c>
      <c r="W24" s="1" t="s">
        <v>99</v>
      </c>
      <c r="X24" s="1" t="s">
        <v>166</v>
      </c>
      <c r="Z24" s="1" t="s">
        <v>164</v>
      </c>
      <c r="AA24" s="4">
        <v>0</v>
      </c>
      <c r="AB24" s="4">
        <v>0</v>
      </c>
    </row>
    <row r="25" spans="1:33" x14ac:dyDescent="0.25">
      <c r="A25" s="5" t="s">
        <v>167</v>
      </c>
      <c r="B25" s="5" t="s">
        <v>32</v>
      </c>
      <c r="C25" s="1" t="s">
        <v>33</v>
      </c>
      <c r="D25" s="3">
        <v>27</v>
      </c>
      <c r="E25" s="5" t="s">
        <v>34</v>
      </c>
      <c r="F25" s="5" t="s">
        <v>168</v>
      </c>
      <c r="G25" s="6">
        <v>2485.6</v>
      </c>
      <c r="H25" s="1" t="s">
        <v>169</v>
      </c>
      <c r="I25" s="1" t="s">
        <v>170</v>
      </c>
      <c r="J25" s="1" t="s">
        <v>171</v>
      </c>
      <c r="K25" s="1" t="s">
        <v>172</v>
      </c>
      <c r="L25" s="1" t="s">
        <v>173</v>
      </c>
      <c r="M25" s="5" t="s">
        <v>39</v>
      </c>
      <c r="N25" s="5" t="s">
        <v>174</v>
      </c>
      <c r="O25" s="7">
        <v>176</v>
      </c>
      <c r="P25" s="5" t="s">
        <v>164</v>
      </c>
      <c r="Q25" s="1" t="s">
        <v>175</v>
      </c>
      <c r="R25" s="1" t="s">
        <v>42</v>
      </c>
      <c r="S25" s="1" t="s">
        <v>176</v>
      </c>
      <c r="W25" s="1" t="s">
        <v>31</v>
      </c>
      <c r="AA25" s="4">
        <v>2485.6</v>
      </c>
      <c r="AB25" s="4">
        <v>546.83000000000004</v>
      </c>
      <c r="AE25" s="1" t="s">
        <v>177</v>
      </c>
      <c r="AF25" s="5">
        <f t="shared" ref="AF25:AF45" si="2">+N25-P25</f>
        <v>6</v>
      </c>
      <c r="AG25" s="9">
        <f t="shared" ref="AG25:AG45" si="3">PRODUCT(G25,AF25)</f>
        <v>14913.599999999999</v>
      </c>
    </row>
    <row r="26" spans="1:33" x14ac:dyDescent="0.25">
      <c r="A26" s="5" t="s">
        <v>167</v>
      </c>
      <c r="B26" s="5" t="s">
        <v>32</v>
      </c>
      <c r="C26" s="1" t="s">
        <v>33</v>
      </c>
      <c r="D26" s="3">
        <v>28</v>
      </c>
      <c r="E26" s="5" t="s">
        <v>34</v>
      </c>
      <c r="F26" s="5" t="s">
        <v>178</v>
      </c>
      <c r="G26" s="6">
        <v>829.34</v>
      </c>
      <c r="H26" s="1" t="s">
        <v>169</v>
      </c>
      <c r="I26" s="1" t="s">
        <v>170</v>
      </c>
      <c r="J26" s="1" t="s">
        <v>171</v>
      </c>
      <c r="K26" s="1" t="s">
        <v>172</v>
      </c>
      <c r="L26" s="1" t="s">
        <v>173</v>
      </c>
      <c r="M26" s="5" t="s">
        <v>39</v>
      </c>
      <c r="N26" s="5" t="s">
        <v>174</v>
      </c>
      <c r="O26" s="7">
        <v>176</v>
      </c>
      <c r="P26" s="5" t="s">
        <v>164</v>
      </c>
      <c r="Q26" s="1" t="s">
        <v>179</v>
      </c>
      <c r="R26" s="1" t="s">
        <v>42</v>
      </c>
      <c r="S26" s="1" t="s">
        <v>176</v>
      </c>
      <c r="U26" s="1" t="s">
        <v>44</v>
      </c>
      <c r="V26" s="1" t="s">
        <v>45</v>
      </c>
      <c r="W26" s="1" t="s">
        <v>31</v>
      </c>
      <c r="AA26" s="4">
        <v>829.34</v>
      </c>
      <c r="AB26" s="4">
        <v>182.45</v>
      </c>
      <c r="AE26" s="1" t="s">
        <v>180</v>
      </c>
      <c r="AF26" s="5">
        <f t="shared" si="2"/>
        <v>6</v>
      </c>
      <c r="AG26" s="9">
        <f t="shared" si="3"/>
        <v>4976.04</v>
      </c>
    </row>
    <row r="27" spans="1:33" x14ac:dyDescent="0.25">
      <c r="A27" s="5" t="s">
        <v>167</v>
      </c>
      <c r="B27" s="5" t="s">
        <v>32</v>
      </c>
      <c r="C27" s="1" t="s">
        <v>33</v>
      </c>
      <c r="D27" s="3">
        <v>29</v>
      </c>
      <c r="E27" s="5" t="s">
        <v>34</v>
      </c>
      <c r="F27" s="5" t="s">
        <v>181</v>
      </c>
      <c r="G27" s="6">
        <v>131.19999999999999</v>
      </c>
      <c r="H27" s="1" t="s">
        <v>169</v>
      </c>
      <c r="I27" s="1" t="s">
        <v>170</v>
      </c>
      <c r="J27" s="1" t="s">
        <v>171</v>
      </c>
      <c r="K27" s="1" t="s">
        <v>172</v>
      </c>
      <c r="L27" s="1" t="s">
        <v>173</v>
      </c>
      <c r="M27" s="5" t="s">
        <v>39</v>
      </c>
      <c r="N27" s="5" t="s">
        <v>174</v>
      </c>
      <c r="O27" s="7">
        <v>176</v>
      </c>
      <c r="P27" s="5" t="s">
        <v>164</v>
      </c>
      <c r="Q27" s="1" t="s">
        <v>182</v>
      </c>
      <c r="R27" s="1" t="s">
        <v>42</v>
      </c>
      <c r="S27" s="1" t="s">
        <v>176</v>
      </c>
      <c r="U27" s="1" t="s">
        <v>92</v>
      </c>
      <c r="V27" s="1" t="s">
        <v>93</v>
      </c>
      <c r="W27" s="1" t="s">
        <v>31</v>
      </c>
      <c r="AA27" s="4">
        <v>131.19999999999999</v>
      </c>
      <c r="AB27" s="4">
        <v>28.86</v>
      </c>
      <c r="AE27" s="1" t="s">
        <v>180</v>
      </c>
      <c r="AF27" s="5">
        <f t="shared" si="2"/>
        <v>6</v>
      </c>
      <c r="AG27" s="9">
        <f t="shared" si="3"/>
        <v>787.19999999999993</v>
      </c>
    </row>
    <row r="28" spans="1:33" x14ac:dyDescent="0.25">
      <c r="A28" s="5" t="s">
        <v>184</v>
      </c>
      <c r="B28" s="5" t="s">
        <v>32</v>
      </c>
      <c r="C28" s="1" t="s">
        <v>33</v>
      </c>
      <c r="D28" s="3">
        <v>30</v>
      </c>
      <c r="E28" s="5" t="s">
        <v>34</v>
      </c>
      <c r="F28" s="5" t="s">
        <v>185</v>
      </c>
      <c r="G28" s="6">
        <v>22.4</v>
      </c>
      <c r="H28" s="1" t="s">
        <v>186</v>
      </c>
      <c r="I28" s="1" t="s">
        <v>187</v>
      </c>
      <c r="J28" s="1" t="s">
        <v>188</v>
      </c>
      <c r="K28" s="1" t="s">
        <v>189</v>
      </c>
      <c r="L28" s="1" t="s">
        <v>190</v>
      </c>
      <c r="M28" s="5" t="s">
        <v>39</v>
      </c>
      <c r="N28" s="5" t="s">
        <v>174</v>
      </c>
      <c r="O28" s="7">
        <v>177</v>
      </c>
      <c r="P28" s="5" t="s">
        <v>183</v>
      </c>
      <c r="Q28" s="1" t="s">
        <v>191</v>
      </c>
      <c r="R28" s="1" t="s">
        <v>42</v>
      </c>
      <c r="S28" s="1" t="s">
        <v>192</v>
      </c>
      <c r="U28" s="1" t="s">
        <v>92</v>
      </c>
      <c r="V28" s="1" t="s">
        <v>93</v>
      </c>
      <c r="W28" s="1" t="s">
        <v>193</v>
      </c>
      <c r="AA28" s="4">
        <v>22.4</v>
      </c>
      <c r="AB28" s="4">
        <v>4.93</v>
      </c>
      <c r="AE28" s="1" t="s">
        <v>194</v>
      </c>
      <c r="AF28" s="5">
        <f t="shared" si="2"/>
        <v>52</v>
      </c>
      <c r="AG28" s="9">
        <f t="shared" si="3"/>
        <v>1164.8</v>
      </c>
    </row>
    <row r="29" spans="1:33" x14ac:dyDescent="0.25">
      <c r="A29" s="5" t="s">
        <v>184</v>
      </c>
      <c r="B29" s="5" t="s">
        <v>32</v>
      </c>
      <c r="C29" s="1" t="s">
        <v>33</v>
      </c>
      <c r="D29" s="3">
        <v>31</v>
      </c>
      <c r="E29" s="5" t="s">
        <v>34</v>
      </c>
      <c r="F29" s="5" t="s">
        <v>195</v>
      </c>
      <c r="G29" s="6">
        <v>1984.75</v>
      </c>
      <c r="H29" s="1" t="s">
        <v>186</v>
      </c>
      <c r="I29" s="1" t="s">
        <v>187</v>
      </c>
      <c r="J29" s="1" t="s">
        <v>188</v>
      </c>
      <c r="K29" s="1" t="s">
        <v>189</v>
      </c>
      <c r="L29" s="1" t="s">
        <v>190</v>
      </c>
      <c r="M29" s="5" t="s">
        <v>39</v>
      </c>
      <c r="N29" s="5" t="s">
        <v>174</v>
      </c>
      <c r="O29" s="7">
        <v>177</v>
      </c>
      <c r="P29" s="5" t="s">
        <v>89</v>
      </c>
      <c r="Q29" s="1" t="s">
        <v>196</v>
      </c>
      <c r="R29" s="1" t="s">
        <v>42</v>
      </c>
      <c r="S29" s="1" t="s">
        <v>192</v>
      </c>
      <c r="U29" s="1" t="s">
        <v>44</v>
      </c>
      <c r="V29" s="1" t="s">
        <v>45</v>
      </c>
      <c r="W29" s="1" t="s">
        <v>193</v>
      </c>
      <c r="AA29" s="4">
        <v>1984.75</v>
      </c>
      <c r="AB29" s="4">
        <v>436.65</v>
      </c>
      <c r="AE29" s="1" t="s">
        <v>197</v>
      </c>
      <c r="AF29" s="5">
        <f t="shared" si="2"/>
        <v>37</v>
      </c>
      <c r="AG29" s="9">
        <f t="shared" si="3"/>
        <v>73435.75</v>
      </c>
    </row>
    <row r="30" spans="1:33" x14ac:dyDescent="0.25">
      <c r="A30" s="5" t="s">
        <v>81</v>
      </c>
      <c r="B30" s="5" t="s">
        <v>65</v>
      </c>
      <c r="C30" s="1" t="s">
        <v>33</v>
      </c>
      <c r="D30" s="3">
        <v>95</v>
      </c>
      <c r="E30" s="5" t="s">
        <v>34</v>
      </c>
      <c r="F30" s="5" t="s">
        <v>199</v>
      </c>
      <c r="G30" s="6">
        <v>471.08</v>
      </c>
      <c r="H30" s="1" t="s">
        <v>169</v>
      </c>
      <c r="I30" s="1" t="s">
        <v>170</v>
      </c>
      <c r="J30" s="1" t="s">
        <v>171</v>
      </c>
      <c r="K30" s="1" t="s">
        <v>172</v>
      </c>
      <c r="L30" s="1" t="s">
        <v>173</v>
      </c>
      <c r="M30" s="5" t="s">
        <v>39</v>
      </c>
      <c r="N30" s="5" t="s">
        <v>174</v>
      </c>
      <c r="O30" s="7">
        <v>176</v>
      </c>
      <c r="P30" s="5" t="s">
        <v>198</v>
      </c>
      <c r="Q30" s="1" t="s">
        <v>200</v>
      </c>
      <c r="R30" s="1" t="s">
        <v>42</v>
      </c>
      <c r="S30" s="1" t="s">
        <v>176</v>
      </c>
      <c r="U30" s="1" t="s">
        <v>44</v>
      </c>
      <c r="V30" s="1" t="s">
        <v>45</v>
      </c>
      <c r="W30" s="1" t="s">
        <v>65</v>
      </c>
      <c r="AA30" s="4">
        <v>471.08</v>
      </c>
      <c r="AB30" s="4">
        <v>103.64</v>
      </c>
      <c r="AE30" s="1" t="s">
        <v>180</v>
      </c>
      <c r="AF30" s="5">
        <f t="shared" si="2"/>
        <v>-24</v>
      </c>
      <c r="AG30" s="9">
        <f t="shared" si="3"/>
        <v>-11305.92</v>
      </c>
    </row>
    <row r="31" spans="1:33" x14ac:dyDescent="0.25">
      <c r="A31" s="5" t="s">
        <v>81</v>
      </c>
      <c r="B31" s="5" t="s">
        <v>65</v>
      </c>
      <c r="C31" s="1" t="s">
        <v>33</v>
      </c>
      <c r="D31" s="3">
        <v>96</v>
      </c>
      <c r="E31" s="5" t="s">
        <v>34</v>
      </c>
      <c r="F31" s="5" t="s">
        <v>201</v>
      </c>
      <c r="G31" s="6">
        <v>131.19999999999999</v>
      </c>
      <c r="H31" s="1" t="s">
        <v>169</v>
      </c>
      <c r="I31" s="1" t="s">
        <v>170</v>
      </c>
      <c r="J31" s="1" t="s">
        <v>171</v>
      </c>
      <c r="K31" s="1" t="s">
        <v>172</v>
      </c>
      <c r="L31" s="1" t="s">
        <v>173</v>
      </c>
      <c r="M31" s="5" t="s">
        <v>39</v>
      </c>
      <c r="N31" s="5" t="s">
        <v>174</v>
      </c>
      <c r="O31" s="7">
        <v>176</v>
      </c>
      <c r="P31" s="5" t="s">
        <v>198</v>
      </c>
      <c r="Q31" s="1" t="s">
        <v>202</v>
      </c>
      <c r="R31" s="1" t="s">
        <v>42</v>
      </c>
      <c r="S31" s="1" t="s">
        <v>176</v>
      </c>
      <c r="U31" s="1" t="s">
        <v>92</v>
      </c>
      <c r="V31" s="1" t="s">
        <v>93</v>
      </c>
      <c r="W31" s="1" t="s">
        <v>65</v>
      </c>
      <c r="AA31" s="4">
        <v>131.19999999999999</v>
      </c>
      <c r="AB31" s="4">
        <v>28.86</v>
      </c>
      <c r="AE31" s="1" t="s">
        <v>180</v>
      </c>
      <c r="AF31" s="5">
        <f t="shared" si="2"/>
        <v>-24</v>
      </c>
      <c r="AG31" s="9">
        <f t="shared" si="3"/>
        <v>-3148.7999999999997</v>
      </c>
    </row>
    <row r="32" spans="1:33" x14ac:dyDescent="0.25">
      <c r="A32" s="5" t="s">
        <v>204</v>
      </c>
      <c r="B32" s="5" t="s">
        <v>205</v>
      </c>
      <c r="C32" s="1" t="s">
        <v>33</v>
      </c>
      <c r="D32" s="3">
        <v>99</v>
      </c>
      <c r="E32" s="5" t="s">
        <v>34</v>
      </c>
      <c r="F32" s="5" t="s">
        <v>206</v>
      </c>
      <c r="G32" s="6">
        <v>26</v>
      </c>
      <c r="H32" s="1" t="s">
        <v>186</v>
      </c>
      <c r="I32" s="1" t="s">
        <v>187</v>
      </c>
      <c r="J32" s="1" t="s">
        <v>188</v>
      </c>
      <c r="K32" s="1" t="s">
        <v>189</v>
      </c>
      <c r="L32" s="1" t="s">
        <v>190</v>
      </c>
      <c r="M32" s="5" t="s">
        <v>39</v>
      </c>
      <c r="N32" s="5" t="s">
        <v>174</v>
      </c>
      <c r="O32" s="7">
        <v>177</v>
      </c>
      <c r="P32" s="5" t="s">
        <v>203</v>
      </c>
      <c r="Q32" s="1" t="s">
        <v>207</v>
      </c>
      <c r="R32" s="1" t="s">
        <v>42</v>
      </c>
      <c r="S32" s="1" t="s">
        <v>192</v>
      </c>
      <c r="U32" s="1" t="s">
        <v>92</v>
      </c>
      <c r="V32" s="1" t="s">
        <v>93</v>
      </c>
      <c r="W32" s="1" t="s">
        <v>208</v>
      </c>
      <c r="AA32" s="4">
        <v>26</v>
      </c>
      <c r="AB32" s="4">
        <v>5.72</v>
      </c>
      <c r="AE32" s="1" t="s">
        <v>194</v>
      </c>
      <c r="AF32" s="5">
        <f t="shared" si="2"/>
        <v>26</v>
      </c>
      <c r="AG32" s="9">
        <f t="shared" si="3"/>
        <v>676</v>
      </c>
    </row>
    <row r="33" spans="1:33" x14ac:dyDescent="0.25">
      <c r="A33" s="5" t="s">
        <v>204</v>
      </c>
      <c r="B33" s="5" t="s">
        <v>205</v>
      </c>
      <c r="C33" s="1" t="s">
        <v>33</v>
      </c>
      <c r="D33" s="3">
        <v>100</v>
      </c>
      <c r="E33" s="5" t="s">
        <v>34</v>
      </c>
      <c r="F33" s="5" t="s">
        <v>209</v>
      </c>
      <c r="G33" s="6">
        <v>2127.5500000000002</v>
      </c>
      <c r="H33" s="1" t="s">
        <v>186</v>
      </c>
      <c r="I33" s="1" t="s">
        <v>187</v>
      </c>
      <c r="J33" s="1" t="s">
        <v>188</v>
      </c>
      <c r="K33" s="1" t="s">
        <v>189</v>
      </c>
      <c r="L33" s="1" t="s">
        <v>190</v>
      </c>
      <c r="M33" s="5" t="s">
        <v>39</v>
      </c>
      <c r="N33" s="5" t="s">
        <v>174</v>
      </c>
      <c r="O33" s="7">
        <v>177</v>
      </c>
      <c r="P33" s="5" t="s">
        <v>203</v>
      </c>
      <c r="Q33" s="1" t="s">
        <v>210</v>
      </c>
      <c r="R33" s="1" t="s">
        <v>42</v>
      </c>
      <c r="S33" s="1" t="s">
        <v>192</v>
      </c>
      <c r="U33" s="1" t="s">
        <v>44</v>
      </c>
      <c r="V33" s="1" t="s">
        <v>45</v>
      </c>
      <c r="W33" s="1" t="s">
        <v>208</v>
      </c>
      <c r="AA33" s="4">
        <v>2127.5500000000002</v>
      </c>
      <c r="AB33" s="4">
        <v>468.06</v>
      </c>
      <c r="AE33" s="1" t="s">
        <v>197</v>
      </c>
      <c r="AF33" s="5">
        <f t="shared" si="2"/>
        <v>26</v>
      </c>
      <c r="AG33" s="9">
        <f t="shared" si="3"/>
        <v>55316.3</v>
      </c>
    </row>
    <row r="34" spans="1:33" x14ac:dyDescent="0.25">
      <c r="A34" s="5" t="s">
        <v>211</v>
      </c>
      <c r="B34" s="5" t="s">
        <v>211</v>
      </c>
      <c r="C34" s="1" t="s">
        <v>212</v>
      </c>
      <c r="D34" s="3">
        <v>101</v>
      </c>
      <c r="E34" s="5" t="s">
        <v>34</v>
      </c>
      <c r="F34" s="5" t="s">
        <v>213</v>
      </c>
      <c r="G34" s="6">
        <v>-125.7</v>
      </c>
      <c r="H34" s="1" t="s">
        <v>186</v>
      </c>
      <c r="I34" s="1" t="s">
        <v>187</v>
      </c>
      <c r="J34" s="1" t="s">
        <v>188</v>
      </c>
      <c r="K34" s="1" t="s">
        <v>189</v>
      </c>
      <c r="L34" s="1" t="s">
        <v>190</v>
      </c>
      <c r="M34" s="5" t="s">
        <v>39</v>
      </c>
      <c r="N34" s="5" t="s">
        <v>174</v>
      </c>
      <c r="O34" s="7">
        <v>177</v>
      </c>
      <c r="P34" s="5" t="s">
        <v>89</v>
      </c>
      <c r="Q34" s="1" t="s">
        <v>214</v>
      </c>
      <c r="R34" s="1" t="s">
        <v>42</v>
      </c>
      <c r="S34" s="1" t="s">
        <v>192</v>
      </c>
      <c r="U34" s="1" t="s">
        <v>44</v>
      </c>
      <c r="V34" s="1" t="s">
        <v>45</v>
      </c>
      <c r="W34" s="1" t="s">
        <v>211</v>
      </c>
      <c r="AA34" s="4">
        <v>125.7</v>
      </c>
      <c r="AB34" s="4">
        <v>27.65</v>
      </c>
      <c r="AE34" s="1" t="s">
        <v>197</v>
      </c>
      <c r="AF34" s="5">
        <f t="shared" si="2"/>
        <v>37</v>
      </c>
      <c r="AG34" s="9">
        <f t="shared" si="3"/>
        <v>-4650.9000000000005</v>
      </c>
    </row>
    <row r="35" spans="1:33" x14ac:dyDescent="0.25">
      <c r="A35" s="5" t="s">
        <v>89</v>
      </c>
      <c r="B35" s="5" t="s">
        <v>215</v>
      </c>
      <c r="C35" s="1" t="s">
        <v>33</v>
      </c>
      <c r="D35" s="3">
        <v>120</v>
      </c>
      <c r="E35" s="5" t="s">
        <v>34</v>
      </c>
      <c r="F35" s="5" t="s">
        <v>216</v>
      </c>
      <c r="G35" s="6">
        <v>1969.4</v>
      </c>
      <c r="H35" s="1" t="s">
        <v>186</v>
      </c>
      <c r="I35" s="1" t="s">
        <v>187</v>
      </c>
      <c r="J35" s="1" t="s">
        <v>188</v>
      </c>
      <c r="K35" s="1" t="s">
        <v>189</v>
      </c>
      <c r="L35" s="1" t="s">
        <v>190</v>
      </c>
      <c r="M35" s="5" t="s">
        <v>39</v>
      </c>
      <c r="N35" s="5" t="s">
        <v>174</v>
      </c>
      <c r="O35" s="7">
        <v>177</v>
      </c>
      <c r="P35" s="5" t="s">
        <v>123</v>
      </c>
      <c r="Q35" s="1" t="s">
        <v>217</v>
      </c>
      <c r="R35" s="1" t="s">
        <v>42</v>
      </c>
      <c r="S35" s="1" t="s">
        <v>192</v>
      </c>
      <c r="U35" s="1" t="s">
        <v>44</v>
      </c>
      <c r="V35" s="1" t="s">
        <v>45</v>
      </c>
      <c r="W35" s="1" t="s">
        <v>100</v>
      </c>
      <c r="AA35" s="4">
        <v>1969.4</v>
      </c>
      <c r="AB35" s="4">
        <v>433.27</v>
      </c>
      <c r="AE35" s="1" t="s">
        <v>197</v>
      </c>
      <c r="AF35" s="5">
        <f t="shared" si="2"/>
        <v>-3</v>
      </c>
      <c r="AG35" s="9">
        <f t="shared" si="3"/>
        <v>-5908.2000000000007</v>
      </c>
    </row>
    <row r="36" spans="1:33" x14ac:dyDescent="0.25">
      <c r="A36" s="5" t="s">
        <v>89</v>
      </c>
      <c r="B36" s="5" t="s">
        <v>215</v>
      </c>
      <c r="C36" s="1" t="s">
        <v>33</v>
      </c>
      <c r="D36" s="3">
        <v>121</v>
      </c>
      <c r="E36" s="5" t="s">
        <v>34</v>
      </c>
      <c r="F36" s="5" t="s">
        <v>219</v>
      </c>
      <c r="G36" s="6">
        <v>26.3</v>
      </c>
      <c r="H36" s="1" t="s">
        <v>186</v>
      </c>
      <c r="I36" s="1" t="s">
        <v>187</v>
      </c>
      <c r="J36" s="1" t="s">
        <v>188</v>
      </c>
      <c r="K36" s="1" t="s">
        <v>189</v>
      </c>
      <c r="L36" s="1" t="s">
        <v>190</v>
      </c>
      <c r="M36" s="5" t="s">
        <v>39</v>
      </c>
      <c r="N36" s="5" t="s">
        <v>174</v>
      </c>
      <c r="O36" s="7">
        <v>177</v>
      </c>
      <c r="P36" s="5" t="s">
        <v>218</v>
      </c>
      <c r="Q36" s="1" t="s">
        <v>220</v>
      </c>
      <c r="R36" s="1" t="s">
        <v>42</v>
      </c>
      <c r="S36" s="1" t="s">
        <v>192</v>
      </c>
      <c r="U36" s="1" t="s">
        <v>92</v>
      </c>
      <c r="V36" s="1" t="s">
        <v>93</v>
      </c>
      <c r="W36" s="1" t="s">
        <v>215</v>
      </c>
      <c r="AA36" s="4">
        <v>26.3</v>
      </c>
      <c r="AB36" s="4">
        <v>5.79</v>
      </c>
      <c r="AE36" s="1" t="s">
        <v>194</v>
      </c>
      <c r="AF36" s="5">
        <f t="shared" si="2"/>
        <v>-4</v>
      </c>
      <c r="AG36" s="9">
        <f t="shared" si="3"/>
        <v>-105.2</v>
      </c>
    </row>
    <row r="37" spans="1:33" x14ac:dyDescent="0.25">
      <c r="A37" s="5" t="s">
        <v>221</v>
      </c>
      <c r="B37" s="5" t="s">
        <v>222</v>
      </c>
      <c r="C37" s="1" t="s">
        <v>33</v>
      </c>
      <c r="D37" s="3">
        <v>381</v>
      </c>
      <c r="E37" s="5" t="s">
        <v>34</v>
      </c>
      <c r="F37" s="5" t="s">
        <v>223</v>
      </c>
      <c r="G37" s="6">
        <v>1974.05</v>
      </c>
      <c r="H37" s="1" t="s">
        <v>186</v>
      </c>
      <c r="I37" s="1" t="s">
        <v>187</v>
      </c>
      <c r="J37" s="1" t="s">
        <v>188</v>
      </c>
      <c r="K37" s="1" t="s">
        <v>189</v>
      </c>
      <c r="L37" s="1" t="s">
        <v>190</v>
      </c>
      <c r="M37" s="5" t="s">
        <v>39</v>
      </c>
      <c r="N37" s="5" t="s">
        <v>174</v>
      </c>
      <c r="O37" s="7">
        <v>177</v>
      </c>
      <c r="P37" s="5" t="s">
        <v>184</v>
      </c>
      <c r="Q37" s="1" t="s">
        <v>224</v>
      </c>
      <c r="R37" s="1" t="s">
        <v>42</v>
      </c>
      <c r="S37" s="1" t="s">
        <v>192</v>
      </c>
      <c r="U37" s="1" t="s">
        <v>44</v>
      </c>
      <c r="V37" s="1" t="s">
        <v>45</v>
      </c>
      <c r="W37" s="1" t="s">
        <v>225</v>
      </c>
      <c r="AA37" s="4">
        <v>1974.05</v>
      </c>
      <c r="AB37" s="4">
        <v>434.29</v>
      </c>
      <c r="AE37" s="1" t="s">
        <v>197</v>
      </c>
      <c r="AF37" s="5">
        <f t="shared" si="2"/>
        <v>96</v>
      </c>
      <c r="AG37" s="9">
        <f t="shared" si="3"/>
        <v>189508.8</v>
      </c>
    </row>
    <row r="38" spans="1:33" x14ac:dyDescent="0.25">
      <c r="A38" s="5" t="s">
        <v>221</v>
      </c>
      <c r="B38" s="5" t="s">
        <v>222</v>
      </c>
      <c r="C38" s="1" t="s">
        <v>33</v>
      </c>
      <c r="D38" s="3">
        <v>382</v>
      </c>
      <c r="E38" s="5" t="s">
        <v>34</v>
      </c>
      <c r="F38" s="5" t="s">
        <v>226</v>
      </c>
      <c r="G38" s="6">
        <v>49.2</v>
      </c>
      <c r="H38" s="1" t="s">
        <v>186</v>
      </c>
      <c r="I38" s="1" t="s">
        <v>187</v>
      </c>
      <c r="J38" s="1" t="s">
        <v>188</v>
      </c>
      <c r="K38" s="1" t="s">
        <v>189</v>
      </c>
      <c r="L38" s="1" t="s">
        <v>190</v>
      </c>
      <c r="M38" s="5" t="s">
        <v>39</v>
      </c>
      <c r="N38" s="5" t="s">
        <v>174</v>
      </c>
      <c r="O38" s="7">
        <v>177</v>
      </c>
      <c r="P38" s="5" t="s">
        <v>184</v>
      </c>
      <c r="Q38" s="1" t="s">
        <v>227</v>
      </c>
      <c r="R38" s="1" t="s">
        <v>42</v>
      </c>
      <c r="S38" s="1" t="s">
        <v>192</v>
      </c>
      <c r="U38" s="1" t="s">
        <v>92</v>
      </c>
      <c r="V38" s="1" t="s">
        <v>93</v>
      </c>
      <c r="W38" s="1" t="s">
        <v>225</v>
      </c>
      <c r="AA38" s="4">
        <v>49.2</v>
      </c>
      <c r="AB38" s="4">
        <v>10.82</v>
      </c>
      <c r="AE38" s="1" t="s">
        <v>194</v>
      </c>
      <c r="AF38" s="5">
        <f t="shared" si="2"/>
        <v>96</v>
      </c>
      <c r="AG38" s="9">
        <f t="shared" si="3"/>
        <v>4723.2000000000007</v>
      </c>
    </row>
    <row r="39" spans="1:33" x14ac:dyDescent="0.25">
      <c r="A39" s="5" t="s">
        <v>228</v>
      </c>
      <c r="B39" s="5" t="s">
        <v>229</v>
      </c>
      <c r="C39" s="1" t="s">
        <v>33</v>
      </c>
      <c r="D39" s="3">
        <v>605</v>
      </c>
      <c r="E39" s="5" t="s">
        <v>34</v>
      </c>
      <c r="F39" s="5" t="s">
        <v>230</v>
      </c>
      <c r="G39" s="6">
        <v>131.19999999999999</v>
      </c>
      <c r="H39" s="1" t="s">
        <v>169</v>
      </c>
      <c r="I39" s="1" t="s">
        <v>170</v>
      </c>
      <c r="J39" s="1" t="s">
        <v>171</v>
      </c>
      <c r="K39" s="1" t="s">
        <v>172</v>
      </c>
      <c r="L39" s="1" t="s">
        <v>173</v>
      </c>
      <c r="M39" s="5" t="s">
        <v>39</v>
      </c>
      <c r="N39" s="5" t="s">
        <v>174</v>
      </c>
      <c r="O39" s="7">
        <v>176</v>
      </c>
      <c r="P39" s="5" t="s">
        <v>89</v>
      </c>
      <c r="Q39" s="1" t="s">
        <v>231</v>
      </c>
      <c r="R39" s="1" t="s">
        <v>42</v>
      </c>
      <c r="S39" s="1" t="s">
        <v>176</v>
      </c>
      <c r="U39" s="1" t="s">
        <v>92</v>
      </c>
      <c r="V39" s="1" t="s">
        <v>93</v>
      </c>
      <c r="W39" s="1" t="s">
        <v>232</v>
      </c>
      <c r="AA39" s="4">
        <v>131.19999999999999</v>
      </c>
      <c r="AB39" s="4">
        <v>28.86</v>
      </c>
      <c r="AE39" s="1" t="s">
        <v>180</v>
      </c>
      <c r="AF39" s="5">
        <f t="shared" si="2"/>
        <v>37</v>
      </c>
      <c r="AG39" s="9">
        <f t="shared" si="3"/>
        <v>4854.3999999999996</v>
      </c>
    </row>
    <row r="40" spans="1:33" x14ac:dyDescent="0.25">
      <c r="A40" s="5" t="s">
        <v>228</v>
      </c>
      <c r="B40" s="5" t="s">
        <v>229</v>
      </c>
      <c r="C40" s="1" t="s">
        <v>33</v>
      </c>
      <c r="D40" s="3">
        <v>606</v>
      </c>
      <c r="E40" s="5" t="s">
        <v>34</v>
      </c>
      <c r="F40" s="5" t="s">
        <v>233</v>
      </c>
      <c r="G40" s="6">
        <v>638.26</v>
      </c>
      <c r="H40" s="1" t="s">
        <v>169</v>
      </c>
      <c r="I40" s="1" t="s">
        <v>170</v>
      </c>
      <c r="J40" s="1" t="s">
        <v>171</v>
      </c>
      <c r="K40" s="1" t="s">
        <v>172</v>
      </c>
      <c r="L40" s="1" t="s">
        <v>173</v>
      </c>
      <c r="M40" s="5" t="s">
        <v>39</v>
      </c>
      <c r="N40" s="5" t="s">
        <v>174</v>
      </c>
      <c r="O40" s="7">
        <v>176</v>
      </c>
      <c r="P40" s="5" t="s">
        <v>89</v>
      </c>
      <c r="Q40" s="1" t="s">
        <v>234</v>
      </c>
      <c r="R40" s="1" t="s">
        <v>42</v>
      </c>
      <c r="S40" s="1" t="s">
        <v>176</v>
      </c>
      <c r="U40" s="1" t="s">
        <v>44</v>
      </c>
      <c r="V40" s="1" t="s">
        <v>45</v>
      </c>
      <c r="W40" s="1" t="s">
        <v>232</v>
      </c>
      <c r="AA40" s="4">
        <v>638.26</v>
      </c>
      <c r="AB40" s="4">
        <v>140.41999999999999</v>
      </c>
      <c r="AE40" s="1" t="s">
        <v>180</v>
      </c>
      <c r="AF40" s="5">
        <f t="shared" si="2"/>
        <v>37</v>
      </c>
      <c r="AG40" s="9">
        <f t="shared" si="3"/>
        <v>23615.62</v>
      </c>
    </row>
    <row r="41" spans="1:33" x14ac:dyDescent="0.25">
      <c r="A41" s="5" t="s">
        <v>235</v>
      </c>
      <c r="B41" s="5" t="s">
        <v>236</v>
      </c>
      <c r="C41" s="1" t="s">
        <v>33</v>
      </c>
      <c r="D41" s="3">
        <v>625</v>
      </c>
      <c r="E41" s="5" t="s">
        <v>34</v>
      </c>
      <c r="F41" s="5" t="s">
        <v>237</v>
      </c>
      <c r="G41" s="6">
        <v>1860.6</v>
      </c>
      <c r="H41" s="1" t="s">
        <v>186</v>
      </c>
      <c r="I41" s="1" t="s">
        <v>187</v>
      </c>
      <c r="J41" s="1" t="s">
        <v>188</v>
      </c>
      <c r="K41" s="1" t="s">
        <v>189</v>
      </c>
      <c r="L41" s="1" t="s">
        <v>190</v>
      </c>
      <c r="M41" s="5" t="s">
        <v>39</v>
      </c>
      <c r="N41" s="5" t="s">
        <v>174</v>
      </c>
      <c r="O41" s="7">
        <v>177</v>
      </c>
      <c r="P41" s="5" t="s">
        <v>193</v>
      </c>
      <c r="Q41" s="1" t="s">
        <v>238</v>
      </c>
      <c r="R41" s="1" t="s">
        <v>42</v>
      </c>
      <c r="S41" s="1" t="s">
        <v>192</v>
      </c>
      <c r="U41" s="1" t="s">
        <v>44</v>
      </c>
      <c r="V41" s="1" t="s">
        <v>45</v>
      </c>
      <c r="W41" s="1" t="s">
        <v>239</v>
      </c>
      <c r="AA41" s="4">
        <v>1860.6</v>
      </c>
      <c r="AB41" s="4">
        <v>409.33</v>
      </c>
      <c r="AE41" s="1" t="s">
        <v>197</v>
      </c>
      <c r="AF41" s="5">
        <f t="shared" si="2"/>
        <v>83</v>
      </c>
      <c r="AG41" s="9">
        <f t="shared" si="3"/>
        <v>154429.79999999999</v>
      </c>
    </row>
    <row r="42" spans="1:33" x14ac:dyDescent="0.25">
      <c r="A42" s="5" t="s">
        <v>235</v>
      </c>
      <c r="B42" s="5" t="s">
        <v>236</v>
      </c>
      <c r="C42" s="1" t="s">
        <v>33</v>
      </c>
      <c r="D42" s="3">
        <v>626</v>
      </c>
      <c r="E42" s="5" t="s">
        <v>34</v>
      </c>
      <c r="F42" s="5" t="s">
        <v>240</v>
      </c>
      <c r="G42" s="6">
        <v>4.3</v>
      </c>
      <c r="H42" s="1" t="s">
        <v>186</v>
      </c>
      <c r="I42" s="1" t="s">
        <v>187</v>
      </c>
      <c r="J42" s="1" t="s">
        <v>188</v>
      </c>
      <c r="K42" s="1" t="s">
        <v>189</v>
      </c>
      <c r="L42" s="1" t="s">
        <v>190</v>
      </c>
      <c r="M42" s="5" t="s">
        <v>39</v>
      </c>
      <c r="N42" s="5" t="s">
        <v>174</v>
      </c>
      <c r="O42" s="7">
        <v>177</v>
      </c>
      <c r="P42" s="5" t="s">
        <v>193</v>
      </c>
      <c r="Q42" s="1" t="s">
        <v>241</v>
      </c>
      <c r="R42" s="1" t="s">
        <v>42</v>
      </c>
      <c r="S42" s="1" t="s">
        <v>192</v>
      </c>
      <c r="U42" s="1" t="s">
        <v>44</v>
      </c>
      <c r="V42" s="1" t="s">
        <v>45</v>
      </c>
      <c r="W42" s="1" t="s">
        <v>239</v>
      </c>
      <c r="AA42" s="4">
        <v>4.3</v>
      </c>
      <c r="AB42" s="4">
        <v>0.95</v>
      </c>
      <c r="AE42" s="1" t="s">
        <v>197</v>
      </c>
      <c r="AF42" s="5">
        <f t="shared" si="2"/>
        <v>83</v>
      </c>
      <c r="AG42" s="9">
        <f t="shared" si="3"/>
        <v>356.9</v>
      </c>
    </row>
    <row r="43" spans="1:33" x14ac:dyDescent="0.25">
      <c r="A43" s="5" t="s">
        <v>236</v>
      </c>
      <c r="B43" s="5" t="s">
        <v>236</v>
      </c>
      <c r="C43" s="1" t="s">
        <v>212</v>
      </c>
      <c r="D43" s="3">
        <v>634</v>
      </c>
      <c r="E43" s="5" t="s">
        <v>34</v>
      </c>
      <c r="F43" s="5" t="s">
        <v>242</v>
      </c>
      <c r="G43" s="6">
        <v>-164.15</v>
      </c>
      <c r="H43" s="1" t="s">
        <v>186</v>
      </c>
      <c r="I43" s="1" t="s">
        <v>187</v>
      </c>
      <c r="J43" s="1" t="s">
        <v>188</v>
      </c>
      <c r="K43" s="1" t="s">
        <v>189</v>
      </c>
      <c r="L43" s="1" t="s">
        <v>190</v>
      </c>
      <c r="M43" s="5" t="s">
        <v>39</v>
      </c>
      <c r="N43" s="5" t="s">
        <v>174</v>
      </c>
      <c r="O43" s="7">
        <v>177</v>
      </c>
      <c r="P43" s="5" t="s">
        <v>204</v>
      </c>
      <c r="Q43" s="1" t="s">
        <v>243</v>
      </c>
      <c r="R43" s="1" t="s">
        <v>42</v>
      </c>
      <c r="S43" s="1" t="s">
        <v>192</v>
      </c>
      <c r="U43" s="1" t="s">
        <v>44</v>
      </c>
      <c r="V43" s="1" t="s">
        <v>45</v>
      </c>
      <c r="W43" s="1" t="s">
        <v>236</v>
      </c>
      <c r="AA43" s="4">
        <v>164.15</v>
      </c>
      <c r="AB43" s="4">
        <v>36.11</v>
      </c>
      <c r="AE43" s="1" t="s">
        <v>197</v>
      </c>
      <c r="AF43" s="5">
        <f t="shared" si="2"/>
        <v>65</v>
      </c>
      <c r="AG43" s="9">
        <f t="shared" si="3"/>
        <v>-10669.75</v>
      </c>
    </row>
    <row r="44" spans="1:33" x14ac:dyDescent="0.25">
      <c r="A44" s="5" t="s">
        <v>236</v>
      </c>
      <c r="B44" s="5" t="s">
        <v>236</v>
      </c>
      <c r="C44" s="1" t="s">
        <v>212</v>
      </c>
      <c r="D44" s="3">
        <v>635</v>
      </c>
      <c r="E44" s="5" t="s">
        <v>34</v>
      </c>
      <c r="F44" s="5" t="s">
        <v>244</v>
      </c>
      <c r="G44" s="6">
        <v>-7.6</v>
      </c>
      <c r="H44" s="1" t="s">
        <v>186</v>
      </c>
      <c r="I44" s="1" t="s">
        <v>187</v>
      </c>
      <c r="J44" s="1" t="s">
        <v>188</v>
      </c>
      <c r="K44" s="1" t="s">
        <v>189</v>
      </c>
      <c r="L44" s="1" t="s">
        <v>190</v>
      </c>
      <c r="M44" s="5" t="s">
        <v>39</v>
      </c>
      <c r="N44" s="5" t="s">
        <v>174</v>
      </c>
      <c r="O44" s="7">
        <v>177</v>
      </c>
      <c r="P44" s="5" t="s">
        <v>204</v>
      </c>
      <c r="Q44" s="1" t="s">
        <v>245</v>
      </c>
      <c r="R44" s="1" t="s">
        <v>42</v>
      </c>
      <c r="S44" s="1" t="s">
        <v>192</v>
      </c>
      <c r="U44" s="1" t="s">
        <v>44</v>
      </c>
      <c r="V44" s="1" t="s">
        <v>45</v>
      </c>
      <c r="W44" s="1" t="s">
        <v>236</v>
      </c>
      <c r="AA44" s="4">
        <v>7.6</v>
      </c>
      <c r="AB44" s="4">
        <v>1.67</v>
      </c>
      <c r="AE44" s="1" t="s">
        <v>197</v>
      </c>
      <c r="AF44" s="5">
        <f t="shared" si="2"/>
        <v>65</v>
      </c>
      <c r="AG44" s="9">
        <f t="shared" si="3"/>
        <v>-494</v>
      </c>
    </row>
    <row r="45" spans="1:33" x14ac:dyDescent="0.25">
      <c r="A45" s="5" t="s">
        <v>236</v>
      </c>
      <c r="B45" s="5" t="s">
        <v>236</v>
      </c>
      <c r="C45" s="1" t="s">
        <v>212</v>
      </c>
      <c r="D45" s="3">
        <v>636</v>
      </c>
      <c r="E45" s="5" t="s">
        <v>34</v>
      </c>
      <c r="F45" s="5" t="s">
        <v>246</v>
      </c>
      <c r="G45" s="6">
        <v>-84</v>
      </c>
      <c r="H45" s="1" t="s">
        <v>186</v>
      </c>
      <c r="I45" s="1" t="s">
        <v>187</v>
      </c>
      <c r="J45" s="1" t="s">
        <v>188</v>
      </c>
      <c r="K45" s="1" t="s">
        <v>189</v>
      </c>
      <c r="L45" s="1" t="s">
        <v>190</v>
      </c>
      <c r="M45" s="5" t="s">
        <v>39</v>
      </c>
      <c r="N45" s="5" t="s">
        <v>174</v>
      </c>
      <c r="O45" s="7">
        <v>177</v>
      </c>
      <c r="P45" s="5" t="s">
        <v>204</v>
      </c>
      <c r="Q45" s="1" t="s">
        <v>247</v>
      </c>
      <c r="R45" s="1" t="s">
        <v>42</v>
      </c>
      <c r="S45" s="1" t="s">
        <v>192</v>
      </c>
      <c r="U45" s="1" t="s">
        <v>44</v>
      </c>
      <c r="V45" s="1" t="s">
        <v>45</v>
      </c>
      <c r="W45" s="1" t="s">
        <v>236</v>
      </c>
      <c r="AA45" s="4">
        <v>84</v>
      </c>
      <c r="AB45" s="4">
        <v>18.48</v>
      </c>
      <c r="AE45" s="1" t="s">
        <v>197</v>
      </c>
      <c r="AF45" s="5">
        <f t="shared" si="2"/>
        <v>65</v>
      </c>
      <c r="AG45" s="9">
        <f t="shared" si="3"/>
        <v>-5460</v>
      </c>
    </row>
    <row r="46" spans="1:33" hidden="1" x14ac:dyDescent="0.25">
      <c r="A46" s="1" t="s">
        <v>174</v>
      </c>
      <c r="B46" s="1" t="s">
        <v>174</v>
      </c>
      <c r="C46" s="1" t="s">
        <v>140</v>
      </c>
      <c r="D46" s="3">
        <v>20089</v>
      </c>
      <c r="E46" s="1" t="s">
        <v>141</v>
      </c>
      <c r="F46" s="1" t="s">
        <v>140</v>
      </c>
      <c r="G46" s="4">
        <v>1000</v>
      </c>
      <c r="H46" s="1" t="s">
        <v>248</v>
      </c>
      <c r="J46" s="1" t="s">
        <v>249</v>
      </c>
      <c r="M46" s="1" t="s">
        <v>250</v>
      </c>
      <c r="N46" s="1" t="s">
        <v>174</v>
      </c>
      <c r="O46" s="3">
        <v>178</v>
      </c>
      <c r="P46" s="1" t="s">
        <v>174</v>
      </c>
      <c r="Q46" s="1" t="s">
        <v>251</v>
      </c>
      <c r="R46" s="1" t="s">
        <v>42</v>
      </c>
      <c r="W46" s="1" t="s">
        <v>193</v>
      </c>
      <c r="AA46" s="4">
        <v>0</v>
      </c>
      <c r="AB46" s="4">
        <v>0</v>
      </c>
    </row>
    <row r="47" spans="1:33" x14ac:dyDescent="0.25">
      <c r="A47" s="5" t="s">
        <v>99</v>
      </c>
      <c r="B47" s="5" t="s">
        <v>99</v>
      </c>
      <c r="C47" s="1" t="s">
        <v>33</v>
      </c>
      <c r="D47" s="3">
        <v>26</v>
      </c>
      <c r="E47" s="5" t="s">
        <v>141</v>
      </c>
      <c r="F47" s="5" t="s">
        <v>252</v>
      </c>
      <c r="G47" s="6">
        <v>9111.15</v>
      </c>
      <c r="H47" s="1" t="s">
        <v>253</v>
      </c>
      <c r="J47" s="1" t="s">
        <v>254</v>
      </c>
      <c r="K47" s="1" t="s">
        <v>172</v>
      </c>
      <c r="L47" s="1" t="s">
        <v>255</v>
      </c>
      <c r="M47" s="5" t="s">
        <v>39</v>
      </c>
      <c r="N47" s="5" t="s">
        <v>30</v>
      </c>
      <c r="O47" s="7">
        <v>192</v>
      </c>
      <c r="P47" s="5" t="s">
        <v>98</v>
      </c>
      <c r="Q47" s="1" t="s">
        <v>256</v>
      </c>
      <c r="R47" s="1" t="s">
        <v>42</v>
      </c>
      <c r="W47" s="1" t="s">
        <v>99</v>
      </c>
      <c r="AA47" s="4">
        <v>9111.15</v>
      </c>
      <c r="AB47" s="4">
        <v>0</v>
      </c>
      <c r="AE47" s="1" t="s">
        <v>177</v>
      </c>
      <c r="AF47" s="5">
        <f t="shared" ref="AF47:AF50" si="4">+N47-P47</f>
        <v>-25</v>
      </c>
      <c r="AG47" s="9">
        <f t="shared" ref="AG47:AG50" si="5">PRODUCT(G47,AF47)</f>
        <v>-227778.75</v>
      </c>
    </row>
    <row r="48" spans="1:33" x14ac:dyDescent="0.25">
      <c r="A48" s="5" t="s">
        <v>89</v>
      </c>
      <c r="B48" s="5" t="s">
        <v>100</v>
      </c>
      <c r="C48" s="1" t="s">
        <v>33</v>
      </c>
      <c r="D48" s="3">
        <v>119</v>
      </c>
      <c r="E48" s="5" t="s">
        <v>34</v>
      </c>
      <c r="F48" s="5" t="s">
        <v>257</v>
      </c>
      <c r="G48" s="6">
        <v>410</v>
      </c>
      <c r="H48" s="1" t="s">
        <v>258</v>
      </c>
      <c r="I48" s="1" t="s">
        <v>259</v>
      </c>
      <c r="J48" s="1" t="s">
        <v>260</v>
      </c>
      <c r="K48" s="1" t="s">
        <v>172</v>
      </c>
      <c r="L48" s="1" t="s">
        <v>261</v>
      </c>
      <c r="M48" s="5" t="s">
        <v>39</v>
      </c>
      <c r="N48" s="5" t="s">
        <v>30</v>
      </c>
      <c r="O48" s="7">
        <v>190</v>
      </c>
      <c r="P48" s="5" t="s">
        <v>174</v>
      </c>
      <c r="Q48" s="1" t="s">
        <v>262</v>
      </c>
      <c r="R48" s="1" t="s">
        <v>42</v>
      </c>
      <c r="S48" s="1" t="s">
        <v>263</v>
      </c>
      <c r="U48" s="1" t="s">
        <v>44</v>
      </c>
      <c r="V48" s="1" t="s">
        <v>45</v>
      </c>
      <c r="W48" s="1" t="s">
        <v>264</v>
      </c>
      <c r="AA48" s="4">
        <v>410</v>
      </c>
      <c r="AB48" s="4">
        <v>90.2</v>
      </c>
      <c r="AE48" s="1" t="s">
        <v>265</v>
      </c>
      <c r="AF48" s="5">
        <f t="shared" si="4"/>
        <v>5</v>
      </c>
      <c r="AG48" s="9">
        <f t="shared" si="5"/>
        <v>2050</v>
      </c>
    </row>
    <row r="49" spans="1:33" x14ac:dyDescent="0.25">
      <c r="A49" s="5" t="s">
        <v>89</v>
      </c>
      <c r="B49" s="5" t="s">
        <v>215</v>
      </c>
      <c r="C49" s="1" t="s">
        <v>33</v>
      </c>
      <c r="D49" s="3">
        <v>122</v>
      </c>
      <c r="E49" s="5" t="s">
        <v>34</v>
      </c>
      <c r="F49" s="5" t="s">
        <v>266</v>
      </c>
      <c r="G49" s="6">
        <v>415</v>
      </c>
      <c r="H49" s="1" t="s">
        <v>258</v>
      </c>
      <c r="I49" s="1" t="s">
        <v>259</v>
      </c>
      <c r="J49" s="1" t="s">
        <v>260</v>
      </c>
      <c r="K49" s="1" t="s">
        <v>172</v>
      </c>
      <c r="L49" s="1" t="s">
        <v>261</v>
      </c>
      <c r="M49" s="5" t="s">
        <v>39</v>
      </c>
      <c r="N49" s="5" t="s">
        <v>30</v>
      </c>
      <c r="O49" s="7">
        <v>190</v>
      </c>
      <c r="P49" s="5" t="s">
        <v>123</v>
      </c>
      <c r="Q49" s="1" t="s">
        <v>267</v>
      </c>
      <c r="R49" s="1" t="s">
        <v>42</v>
      </c>
      <c r="S49" s="1" t="s">
        <v>263</v>
      </c>
      <c r="U49" s="1" t="s">
        <v>44</v>
      </c>
      <c r="V49" s="1" t="s">
        <v>45</v>
      </c>
      <c r="W49" s="1" t="s">
        <v>100</v>
      </c>
      <c r="AA49" s="4">
        <v>415</v>
      </c>
      <c r="AB49" s="4">
        <v>91.3</v>
      </c>
      <c r="AE49" s="1" t="s">
        <v>265</v>
      </c>
      <c r="AF49" s="5">
        <f t="shared" si="4"/>
        <v>2</v>
      </c>
      <c r="AG49" s="9">
        <f t="shared" si="5"/>
        <v>830</v>
      </c>
    </row>
    <row r="50" spans="1:33" x14ac:dyDescent="0.25">
      <c r="A50" s="5" t="s">
        <v>269</v>
      </c>
      <c r="B50" s="5" t="s">
        <v>270</v>
      </c>
      <c r="C50" s="1" t="s">
        <v>33</v>
      </c>
      <c r="D50" s="3">
        <v>130</v>
      </c>
      <c r="E50" s="5" t="s">
        <v>34</v>
      </c>
      <c r="F50" s="5" t="s">
        <v>271</v>
      </c>
      <c r="G50" s="6">
        <v>198.69</v>
      </c>
      <c r="H50" s="1" t="s">
        <v>272</v>
      </c>
      <c r="I50" s="1" t="s">
        <v>273</v>
      </c>
      <c r="J50" s="1" t="s">
        <v>274</v>
      </c>
      <c r="M50" s="5" t="s">
        <v>39</v>
      </c>
      <c r="N50" s="5" t="s">
        <v>30</v>
      </c>
      <c r="O50" s="7">
        <v>191</v>
      </c>
      <c r="P50" s="5" t="s">
        <v>268</v>
      </c>
      <c r="Q50" s="1" t="s">
        <v>275</v>
      </c>
      <c r="R50" s="1" t="s">
        <v>42</v>
      </c>
      <c r="S50" s="1" t="s">
        <v>276</v>
      </c>
      <c r="W50" s="1" t="s">
        <v>270</v>
      </c>
      <c r="AA50" s="4">
        <v>198.69</v>
      </c>
      <c r="AB50" s="4">
        <v>43.71</v>
      </c>
      <c r="AE50" s="1" t="s">
        <v>177</v>
      </c>
      <c r="AF50" s="5">
        <f t="shared" si="4"/>
        <v>-34</v>
      </c>
      <c r="AG50" s="9">
        <f t="shared" si="5"/>
        <v>-6755.46</v>
      </c>
    </row>
    <row r="51" spans="1:33" hidden="1" x14ac:dyDescent="0.25">
      <c r="A51" s="1" t="s">
        <v>30</v>
      </c>
      <c r="B51" s="1" t="s">
        <v>30</v>
      </c>
      <c r="C51" s="1" t="s">
        <v>140</v>
      </c>
      <c r="D51" s="3">
        <v>20090</v>
      </c>
      <c r="E51" s="1" t="s">
        <v>141</v>
      </c>
      <c r="F51" s="1" t="s">
        <v>140</v>
      </c>
      <c r="G51" s="4">
        <v>16811.41</v>
      </c>
      <c r="H51" s="1" t="s">
        <v>277</v>
      </c>
      <c r="J51" s="1" t="s">
        <v>260</v>
      </c>
      <c r="M51" s="1" t="s">
        <v>278</v>
      </c>
      <c r="N51" s="1" t="s">
        <v>279</v>
      </c>
      <c r="O51" s="3">
        <v>179</v>
      </c>
      <c r="P51" s="1" t="s">
        <v>30</v>
      </c>
      <c r="Q51" s="1" t="s">
        <v>280</v>
      </c>
      <c r="R51" s="1" t="s">
        <v>42</v>
      </c>
      <c r="W51" s="1" t="s">
        <v>215</v>
      </c>
      <c r="AA51" s="4">
        <v>0</v>
      </c>
      <c r="AB51" s="4">
        <v>0</v>
      </c>
    </row>
    <row r="52" spans="1:33" hidden="1" x14ac:dyDescent="0.25">
      <c r="A52" s="1" t="s">
        <v>30</v>
      </c>
      <c r="B52" s="1" t="s">
        <v>30</v>
      </c>
      <c r="C52" s="1" t="s">
        <v>140</v>
      </c>
      <c r="D52" s="3">
        <v>20091</v>
      </c>
      <c r="E52" s="1" t="s">
        <v>141</v>
      </c>
      <c r="G52" s="4">
        <v>2392.4699999999998</v>
      </c>
      <c r="H52" s="1" t="s">
        <v>281</v>
      </c>
      <c r="J52" s="1" t="s">
        <v>260</v>
      </c>
      <c r="M52" s="1" t="s">
        <v>278</v>
      </c>
      <c r="N52" s="1" t="s">
        <v>279</v>
      </c>
      <c r="O52" s="3">
        <v>180</v>
      </c>
      <c r="P52" s="1" t="s">
        <v>30</v>
      </c>
      <c r="Q52" s="1" t="s">
        <v>282</v>
      </c>
      <c r="R52" s="1" t="s">
        <v>42</v>
      </c>
      <c r="W52" s="1" t="s">
        <v>215</v>
      </c>
      <c r="AA52" s="4">
        <v>0</v>
      </c>
      <c r="AB52" s="4">
        <v>0</v>
      </c>
    </row>
    <row r="53" spans="1:33" hidden="1" x14ac:dyDescent="0.25">
      <c r="A53" s="1" t="s">
        <v>30</v>
      </c>
      <c r="B53" s="1" t="s">
        <v>30</v>
      </c>
      <c r="C53" s="1" t="s">
        <v>140</v>
      </c>
      <c r="D53" s="3">
        <v>20092</v>
      </c>
      <c r="E53" s="1" t="s">
        <v>141</v>
      </c>
      <c r="F53" s="1" t="s">
        <v>140</v>
      </c>
      <c r="G53" s="4">
        <v>193.94</v>
      </c>
      <c r="H53" s="1" t="s">
        <v>283</v>
      </c>
      <c r="J53" s="1" t="s">
        <v>260</v>
      </c>
      <c r="M53" s="1" t="s">
        <v>278</v>
      </c>
      <c r="N53" s="1" t="s">
        <v>279</v>
      </c>
      <c r="O53" s="3">
        <v>181</v>
      </c>
      <c r="P53" s="1" t="s">
        <v>30</v>
      </c>
      <c r="Q53" s="1" t="s">
        <v>284</v>
      </c>
      <c r="R53" s="1" t="s">
        <v>42</v>
      </c>
      <c r="W53" s="1" t="s">
        <v>215</v>
      </c>
      <c r="AA53" s="4">
        <v>0</v>
      </c>
      <c r="AB53" s="4">
        <v>0</v>
      </c>
    </row>
    <row r="54" spans="1:33" hidden="1" x14ac:dyDescent="0.25">
      <c r="A54" s="1" t="s">
        <v>30</v>
      </c>
      <c r="B54" s="1" t="s">
        <v>30</v>
      </c>
      <c r="C54" s="1" t="s">
        <v>140</v>
      </c>
      <c r="D54" s="3">
        <v>20093</v>
      </c>
      <c r="E54" s="1" t="s">
        <v>141</v>
      </c>
      <c r="G54" s="4">
        <v>16.75</v>
      </c>
      <c r="H54" s="1" t="s">
        <v>285</v>
      </c>
      <c r="J54" s="1" t="s">
        <v>260</v>
      </c>
      <c r="M54" s="1" t="s">
        <v>278</v>
      </c>
      <c r="N54" s="1" t="s">
        <v>279</v>
      </c>
      <c r="O54" s="3">
        <v>182</v>
      </c>
      <c r="P54" s="1" t="s">
        <v>30</v>
      </c>
      <c r="Q54" s="1" t="s">
        <v>286</v>
      </c>
      <c r="R54" s="1" t="s">
        <v>42</v>
      </c>
      <c r="W54" s="1" t="s">
        <v>215</v>
      </c>
      <c r="AA54" s="4">
        <v>0</v>
      </c>
      <c r="AB54" s="4">
        <v>0</v>
      </c>
    </row>
    <row r="55" spans="1:33" hidden="1" x14ac:dyDescent="0.25">
      <c r="A55" s="1" t="s">
        <v>30</v>
      </c>
      <c r="B55" s="1" t="s">
        <v>30</v>
      </c>
      <c r="C55" s="1" t="s">
        <v>140</v>
      </c>
      <c r="D55" s="3">
        <v>20094</v>
      </c>
      <c r="E55" s="1" t="s">
        <v>141</v>
      </c>
      <c r="F55" s="1" t="s">
        <v>140</v>
      </c>
      <c r="G55" s="4">
        <v>47</v>
      </c>
      <c r="H55" s="1" t="s">
        <v>287</v>
      </c>
      <c r="J55" s="1" t="s">
        <v>260</v>
      </c>
      <c r="M55" s="1" t="s">
        <v>278</v>
      </c>
      <c r="N55" s="1" t="s">
        <v>279</v>
      </c>
      <c r="O55" s="3">
        <v>183</v>
      </c>
      <c r="P55" s="1" t="s">
        <v>30</v>
      </c>
      <c r="Q55" s="1" t="s">
        <v>288</v>
      </c>
      <c r="R55" s="1" t="s">
        <v>42</v>
      </c>
      <c r="W55" s="1" t="s">
        <v>215</v>
      </c>
      <c r="AA55" s="4">
        <v>0</v>
      </c>
      <c r="AB55" s="4">
        <v>0</v>
      </c>
    </row>
    <row r="56" spans="1:33" hidden="1" x14ac:dyDescent="0.25">
      <c r="A56" s="1" t="s">
        <v>30</v>
      </c>
      <c r="B56" s="1" t="s">
        <v>30</v>
      </c>
      <c r="C56" s="1" t="s">
        <v>140</v>
      </c>
      <c r="D56" s="3">
        <v>20095</v>
      </c>
      <c r="E56" s="1" t="s">
        <v>141</v>
      </c>
      <c r="F56" s="1" t="s">
        <v>140</v>
      </c>
      <c r="G56" s="4">
        <v>19.43</v>
      </c>
      <c r="H56" s="1" t="s">
        <v>277</v>
      </c>
      <c r="J56" s="1" t="s">
        <v>260</v>
      </c>
      <c r="M56" s="1" t="s">
        <v>278</v>
      </c>
      <c r="N56" s="1" t="s">
        <v>279</v>
      </c>
      <c r="O56" s="3">
        <v>184</v>
      </c>
      <c r="P56" s="1" t="s">
        <v>30</v>
      </c>
      <c r="Q56" s="1" t="s">
        <v>289</v>
      </c>
      <c r="R56" s="1" t="s">
        <v>42</v>
      </c>
      <c r="W56" s="1" t="s">
        <v>215</v>
      </c>
      <c r="AA56" s="4">
        <v>0</v>
      </c>
      <c r="AB56" s="4">
        <v>0</v>
      </c>
    </row>
    <row r="57" spans="1:33" hidden="1" x14ac:dyDescent="0.25">
      <c r="A57" s="1" t="s">
        <v>30</v>
      </c>
      <c r="B57" s="1" t="s">
        <v>30</v>
      </c>
      <c r="C57" s="1" t="s">
        <v>140</v>
      </c>
      <c r="D57" s="3">
        <v>20096</v>
      </c>
      <c r="E57" s="1" t="s">
        <v>141</v>
      </c>
      <c r="G57" s="4">
        <v>254.56</v>
      </c>
      <c r="H57" s="1" t="s">
        <v>277</v>
      </c>
      <c r="J57" s="1" t="s">
        <v>260</v>
      </c>
      <c r="M57" s="1" t="s">
        <v>278</v>
      </c>
      <c r="N57" s="1" t="s">
        <v>279</v>
      </c>
      <c r="O57" s="3">
        <v>185</v>
      </c>
      <c r="P57" s="1" t="s">
        <v>30</v>
      </c>
      <c r="Q57" s="1" t="s">
        <v>290</v>
      </c>
      <c r="R57" s="1" t="s">
        <v>42</v>
      </c>
      <c r="W57" s="1" t="s">
        <v>63</v>
      </c>
      <c r="AA57" s="4">
        <v>0</v>
      </c>
      <c r="AB57" s="4">
        <v>0</v>
      </c>
    </row>
    <row r="58" spans="1:33" hidden="1" x14ac:dyDescent="0.25">
      <c r="A58" s="1" t="s">
        <v>30</v>
      </c>
      <c r="B58" s="1" t="s">
        <v>30</v>
      </c>
      <c r="C58" s="1" t="s">
        <v>140</v>
      </c>
      <c r="D58" s="3">
        <v>20097</v>
      </c>
      <c r="E58" s="1" t="s">
        <v>141</v>
      </c>
      <c r="F58" s="1" t="s">
        <v>140</v>
      </c>
      <c r="G58" s="4">
        <v>28.35</v>
      </c>
      <c r="H58" s="1" t="s">
        <v>281</v>
      </c>
      <c r="J58" s="1" t="s">
        <v>260</v>
      </c>
      <c r="M58" s="1" t="s">
        <v>278</v>
      </c>
      <c r="N58" s="1" t="s">
        <v>279</v>
      </c>
      <c r="O58" s="3">
        <v>186</v>
      </c>
      <c r="P58" s="1" t="s">
        <v>30</v>
      </c>
      <c r="Q58" s="1" t="s">
        <v>291</v>
      </c>
      <c r="R58" s="1" t="s">
        <v>42</v>
      </c>
      <c r="W58" s="1" t="s">
        <v>292</v>
      </c>
      <c r="AA58" s="4">
        <v>0</v>
      </c>
      <c r="AB58" s="4">
        <v>0</v>
      </c>
    </row>
    <row r="59" spans="1:33" hidden="1" x14ac:dyDescent="0.25">
      <c r="A59" s="1" t="s">
        <v>30</v>
      </c>
      <c r="B59" s="1" t="s">
        <v>30</v>
      </c>
      <c r="C59" s="1" t="s">
        <v>140</v>
      </c>
      <c r="D59" s="3">
        <v>20098</v>
      </c>
      <c r="E59" s="1" t="s">
        <v>141</v>
      </c>
      <c r="F59" s="1" t="s">
        <v>140</v>
      </c>
      <c r="G59" s="4">
        <v>2294.46</v>
      </c>
      <c r="H59" s="1" t="s">
        <v>293</v>
      </c>
      <c r="J59" s="1" t="s">
        <v>260</v>
      </c>
      <c r="M59" s="1" t="s">
        <v>278</v>
      </c>
      <c r="N59" s="1" t="s">
        <v>279</v>
      </c>
      <c r="O59" s="3">
        <v>187</v>
      </c>
      <c r="P59" s="1" t="s">
        <v>30</v>
      </c>
      <c r="Q59" s="1" t="s">
        <v>294</v>
      </c>
      <c r="R59" s="1" t="s">
        <v>42</v>
      </c>
      <c r="W59" s="1" t="s">
        <v>292</v>
      </c>
      <c r="AA59" s="4">
        <v>0</v>
      </c>
      <c r="AB59" s="4">
        <v>0</v>
      </c>
    </row>
    <row r="60" spans="1:33" hidden="1" x14ac:dyDescent="0.25">
      <c r="A60" s="1" t="s">
        <v>30</v>
      </c>
      <c r="B60" s="1" t="s">
        <v>30</v>
      </c>
      <c r="C60" s="1" t="s">
        <v>140</v>
      </c>
      <c r="D60" s="3">
        <v>20099</v>
      </c>
      <c r="E60" s="1" t="s">
        <v>141</v>
      </c>
      <c r="F60" s="1" t="s">
        <v>140</v>
      </c>
      <c r="G60" s="4">
        <v>7114.14</v>
      </c>
      <c r="H60" s="1" t="s">
        <v>293</v>
      </c>
      <c r="J60" s="1" t="s">
        <v>260</v>
      </c>
      <c r="M60" s="1" t="s">
        <v>278</v>
      </c>
      <c r="N60" s="1" t="s">
        <v>279</v>
      </c>
      <c r="O60" s="3">
        <v>188</v>
      </c>
      <c r="P60" s="1" t="s">
        <v>30</v>
      </c>
      <c r="Q60" s="1" t="s">
        <v>295</v>
      </c>
      <c r="R60" s="1" t="s">
        <v>42</v>
      </c>
      <c r="W60" s="1" t="s">
        <v>296</v>
      </c>
      <c r="AA60" s="4">
        <v>0</v>
      </c>
      <c r="AB60" s="4">
        <v>0</v>
      </c>
    </row>
    <row r="61" spans="1:33" hidden="1" x14ac:dyDescent="0.25">
      <c r="A61" s="1" t="s">
        <v>30</v>
      </c>
      <c r="B61" s="1" t="s">
        <v>30</v>
      </c>
      <c r="C61" s="1" t="s">
        <v>140</v>
      </c>
      <c r="D61" s="3">
        <v>20100</v>
      </c>
      <c r="E61" s="1" t="s">
        <v>141</v>
      </c>
      <c r="F61" s="1" t="s">
        <v>140</v>
      </c>
      <c r="G61" s="4">
        <v>4642.37</v>
      </c>
      <c r="H61" s="1" t="s">
        <v>297</v>
      </c>
      <c r="J61" s="1" t="s">
        <v>298</v>
      </c>
      <c r="M61" s="1" t="s">
        <v>278</v>
      </c>
      <c r="N61" s="1" t="s">
        <v>279</v>
      </c>
      <c r="O61" s="3">
        <v>189</v>
      </c>
      <c r="P61" s="1" t="s">
        <v>30</v>
      </c>
      <c r="Q61" s="1" t="s">
        <v>299</v>
      </c>
      <c r="R61" s="1" t="s">
        <v>42</v>
      </c>
      <c r="W61" s="1" t="s">
        <v>296</v>
      </c>
      <c r="AA61" s="4">
        <v>0</v>
      </c>
      <c r="AB61" s="4">
        <v>0</v>
      </c>
    </row>
    <row r="62" spans="1:33" hidden="1" x14ac:dyDescent="0.25">
      <c r="A62" s="1" t="s">
        <v>30</v>
      </c>
      <c r="B62" s="1" t="s">
        <v>30</v>
      </c>
      <c r="C62" s="1" t="s">
        <v>140</v>
      </c>
      <c r="D62" s="3">
        <v>20101</v>
      </c>
      <c r="E62" s="1" t="s">
        <v>141</v>
      </c>
      <c r="G62" s="4">
        <v>6745.1</v>
      </c>
      <c r="H62" s="1" t="s">
        <v>297</v>
      </c>
      <c r="J62" s="1" t="s">
        <v>298</v>
      </c>
      <c r="M62" s="1" t="s">
        <v>278</v>
      </c>
      <c r="N62" s="1" t="s">
        <v>279</v>
      </c>
      <c r="O62" s="3">
        <v>189</v>
      </c>
      <c r="P62" s="1" t="s">
        <v>30</v>
      </c>
      <c r="Q62" s="1" t="s">
        <v>300</v>
      </c>
      <c r="R62" s="1" t="s">
        <v>42</v>
      </c>
      <c r="W62" s="1" t="s">
        <v>296</v>
      </c>
      <c r="AA62" s="4">
        <v>0</v>
      </c>
      <c r="AB62" s="4">
        <v>0</v>
      </c>
    </row>
    <row r="63" spans="1:33" x14ac:dyDescent="0.25">
      <c r="A63" s="5" t="s">
        <v>302</v>
      </c>
      <c r="B63" s="5" t="s">
        <v>48</v>
      </c>
      <c r="C63" s="1" t="s">
        <v>33</v>
      </c>
      <c r="D63" s="3">
        <v>28</v>
      </c>
      <c r="E63" s="5" t="s">
        <v>141</v>
      </c>
      <c r="F63" s="5" t="s">
        <v>303</v>
      </c>
      <c r="G63" s="6">
        <v>200</v>
      </c>
      <c r="H63" s="1" t="s">
        <v>304</v>
      </c>
      <c r="I63" s="1" t="s">
        <v>305</v>
      </c>
      <c r="J63" s="1" t="s">
        <v>306</v>
      </c>
      <c r="K63" s="1" t="s">
        <v>307</v>
      </c>
      <c r="L63" s="1" t="s">
        <v>308</v>
      </c>
      <c r="M63" s="5" t="s">
        <v>39</v>
      </c>
      <c r="N63" s="5" t="s">
        <v>58</v>
      </c>
      <c r="O63" s="7">
        <v>193</v>
      </c>
      <c r="P63" s="5" t="s">
        <v>301</v>
      </c>
      <c r="Q63" s="1" t="s">
        <v>309</v>
      </c>
      <c r="R63" s="1" t="s">
        <v>42</v>
      </c>
      <c r="U63" s="1" t="s">
        <v>120</v>
      </c>
      <c r="V63" s="1" t="s">
        <v>121</v>
      </c>
      <c r="W63" s="1" t="s">
        <v>302</v>
      </c>
      <c r="AA63" s="4">
        <v>200</v>
      </c>
      <c r="AB63" s="4">
        <v>0</v>
      </c>
      <c r="AE63" s="1" t="s">
        <v>310</v>
      </c>
      <c r="AF63" s="5">
        <f t="shared" ref="AF63:AF67" si="6">+N63-P63</f>
        <v>4</v>
      </c>
      <c r="AG63" s="9">
        <f t="shared" ref="AG63:AG67" si="7">PRODUCT(G63,AF63)</f>
        <v>800</v>
      </c>
    </row>
    <row r="64" spans="1:33" x14ac:dyDescent="0.25">
      <c r="A64" s="5" t="s">
        <v>311</v>
      </c>
      <c r="B64" s="5" t="s">
        <v>311</v>
      </c>
      <c r="C64" s="1" t="s">
        <v>33</v>
      </c>
      <c r="D64" s="3">
        <v>40</v>
      </c>
      <c r="E64" s="5" t="s">
        <v>34</v>
      </c>
      <c r="F64" s="5" t="s">
        <v>312</v>
      </c>
      <c r="G64" s="6">
        <v>439.5</v>
      </c>
      <c r="H64" s="1" t="s">
        <v>313</v>
      </c>
      <c r="I64" s="1" t="s">
        <v>314</v>
      </c>
      <c r="J64" s="1" t="s">
        <v>315</v>
      </c>
      <c r="K64" s="1" t="s">
        <v>172</v>
      </c>
      <c r="L64" s="1" t="s">
        <v>316</v>
      </c>
      <c r="M64" s="5" t="s">
        <v>39</v>
      </c>
      <c r="N64" s="5" t="s">
        <v>58</v>
      </c>
      <c r="O64" s="7">
        <v>195</v>
      </c>
      <c r="P64" s="5" t="s">
        <v>164</v>
      </c>
      <c r="Q64" s="1" t="s">
        <v>317</v>
      </c>
      <c r="R64" s="1" t="s">
        <v>42</v>
      </c>
      <c r="S64" s="1" t="s">
        <v>318</v>
      </c>
      <c r="U64" s="1" t="s">
        <v>120</v>
      </c>
      <c r="V64" s="1" t="s">
        <v>121</v>
      </c>
      <c r="W64" s="1" t="s">
        <v>311</v>
      </c>
      <c r="AA64" s="4">
        <v>439.5</v>
      </c>
      <c r="AB64" s="4">
        <v>96.69</v>
      </c>
      <c r="AE64" s="1" t="s">
        <v>319</v>
      </c>
      <c r="AF64" s="5">
        <f t="shared" si="6"/>
        <v>17</v>
      </c>
      <c r="AG64" s="9">
        <f t="shared" si="7"/>
        <v>7471.5</v>
      </c>
    </row>
    <row r="65" spans="1:33" x14ac:dyDescent="0.25">
      <c r="A65" s="5" t="s">
        <v>321</v>
      </c>
      <c r="B65" s="5" t="s">
        <v>322</v>
      </c>
      <c r="C65" s="1" t="s">
        <v>33</v>
      </c>
      <c r="D65" s="3">
        <v>131</v>
      </c>
      <c r="E65" s="5" t="s">
        <v>34</v>
      </c>
      <c r="F65" s="5" t="s">
        <v>323</v>
      </c>
      <c r="G65" s="6">
        <v>3503.77</v>
      </c>
      <c r="H65" s="1" t="s">
        <v>324</v>
      </c>
      <c r="I65" s="1" t="s">
        <v>325</v>
      </c>
      <c r="J65" s="1" t="s">
        <v>151</v>
      </c>
      <c r="M65" s="5" t="s">
        <v>39</v>
      </c>
      <c r="N65" s="5" t="s">
        <v>58</v>
      </c>
      <c r="O65" s="7">
        <v>194</v>
      </c>
      <c r="P65" s="5" t="s">
        <v>320</v>
      </c>
      <c r="Q65" s="1" t="s">
        <v>326</v>
      </c>
      <c r="R65" s="1" t="s">
        <v>42</v>
      </c>
      <c r="S65" s="1" t="s">
        <v>327</v>
      </c>
      <c r="U65" s="1" t="s">
        <v>44</v>
      </c>
      <c r="V65" s="1" t="s">
        <v>45</v>
      </c>
      <c r="W65" s="1" t="s">
        <v>328</v>
      </c>
      <c r="AA65" s="4">
        <v>3503.77</v>
      </c>
      <c r="AB65" s="4">
        <v>770.83</v>
      </c>
      <c r="AE65" s="1" t="s">
        <v>329</v>
      </c>
      <c r="AF65" s="5">
        <f t="shared" si="6"/>
        <v>-7</v>
      </c>
      <c r="AG65" s="9">
        <f t="shared" si="7"/>
        <v>-24526.39</v>
      </c>
    </row>
    <row r="66" spans="1:33" x14ac:dyDescent="0.25">
      <c r="A66" s="5" t="s">
        <v>269</v>
      </c>
      <c r="B66" s="5" t="s">
        <v>322</v>
      </c>
      <c r="C66" s="1" t="s">
        <v>33</v>
      </c>
      <c r="D66" s="3">
        <v>137</v>
      </c>
      <c r="E66" s="5" t="s">
        <v>34</v>
      </c>
      <c r="F66" s="5" t="s">
        <v>331</v>
      </c>
      <c r="G66" s="6">
        <v>404.67</v>
      </c>
      <c r="H66" s="1" t="s">
        <v>313</v>
      </c>
      <c r="I66" s="1" t="s">
        <v>314</v>
      </c>
      <c r="J66" s="1" t="s">
        <v>315</v>
      </c>
      <c r="K66" s="1" t="s">
        <v>172</v>
      </c>
      <c r="L66" s="1" t="s">
        <v>316</v>
      </c>
      <c r="M66" s="5" t="s">
        <v>39</v>
      </c>
      <c r="N66" s="5" t="s">
        <v>58</v>
      </c>
      <c r="O66" s="7">
        <v>195</v>
      </c>
      <c r="P66" s="5" t="s">
        <v>330</v>
      </c>
      <c r="Q66" s="1" t="s">
        <v>332</v>
      </c>
      <c r="R66" s="1" t="s">
        <v>42</v>
      </c>
      <c r="S66" s="1" t="s">
        <v>318</v>
      </c>
      <c r="U66" s="1" t="s">
        <v>44</v>
      </c>
      <c r="V66" s="1" t="s">
        <v>45</v>
      </c>
      <c r="W66" s="1" t="s">
        <v>269</v>
      </c>
      <c r="AA66" s="4">
        <v>404.67</v>
      </c>
      <c r="AB66" s="4">
        <v>89.03</v>
      </c>
      <c r="AE66" s="1" t="s">
        <v>180</v>
      </c>
      <c r="AF66" s="5">
        <f t="shared" si="6"/>
        <v>-44</v>
      </c>
      <c r="AG66" s="9">
        <f t="shared" si="7"/>
        <v>-17805.48</v>
      </c>
    </row>
    <row r="67" spans="1:33" x14ac:dyDescent="0.25">
      <c r="A67" s="5" t="s">
        <v>333</v>
      </c>
      <c r="B67" s="5" t="s">
        <v>184</v>
      </c>
      <c r="C67" s="1" t="s">
        <v>33</v>
      </c>
      <c r="D67" s="3">
        <v>641</v>
      </c>
      <c r="E67" s="5" t="s">
        <v>34</v>
      </c>
      <c r="F67" s="5" t="s">
        <v>334</v>
      </c>
      <c r="G67" s="6">
        <v>113.72</v>
      </c>
      <c r="H67" s="1" t="s">
        <v>313</v>
      </c>
      <c r="I67" s="1" t="s">
        <v>314</v>
      </c>
      <c r="J67" s="1" t="s">
        <v>315</v>
      </c>
      <c r="K67" s="1" t="s">
        <v>172</v>
      </c>
      <c r="L67" s="1" t="s">
        <v>316</v>
      </c>
      <c r="M67" s="5" t="s">
        <v>39</v>
      </c>
      <c r="N67" s="5" t="s">
        <v>58</v>
      </c>
      <c r="O67" s="7">
        <v>195</v>
      </c>
      <c r="P67" s="5" t="s">
        <v>89</v>
      </c>
      <c r="Q67" s="1" t="s">
        <v>335</v>
      </c>
      <c r="R67" s="1" t="s">
        <v>42</v>
      </c>
      <c r="S67" s="1" t="s">
        <v>318</v>
      </c>
      <c r="U67" s="1" t="s">
        <v>44</v>
      </c>
      <c r="V67" s="1" t="s">
        <v>45</v>
      </c>
      <c r="W67" s="1" t="s">
        <v>336</v>
      </c>
      <c r="AA67" s="4">
        <v>113.72</v>
      </c>
      <c r="AB67" s="4">
        <v>25.02</v>
      </c>
      <c r="AE67" s="1" t="s">
        <v>180</v>
      </c>
      <c r="AF67" s="5">
        <f t="shared" si="6"/>
        <v>48</v>
      </c>
      <c r="AG67" s="9">
        <f t="shared" si="7"/>
        <v>5458.5599999999995</v>
      </c>
    </row>
    <row r="68" spans="1:33" hidden="1" x14ac:dyDescent="0.25">
      <c r="A68" s="1" t="s">
        <v>58</v>
      </c>
      <c r="B68" s="1" t="s">
        <v>58</v>
      </c>
      <c r="C68" s="1" t="s">
        <v>140</v>
      </c>
      <c r="D68" s="3">
        <v>20102</v>
      </c>
      <c r="E68" s="1" t="s">
        <v>141</v>
      </c>
      <c r="F68" s="1" t="s">
        <v>140</v>
      </c>
      <c r="G68" s="4">
        <v>252</v>
      </c>
      <c r="H68" s="1" t="s">
        <v>157</v>
      </c>
      <c r="I68" s="1" t="s">
        <v>158</v>
      </c>
      <c r="J68" s="1" t="s">
        <v>159</v>
      </c>
      <c r="M68" s="1" t="s">
        <v>160</v>
      </c>
      <c r="N68" s="1" t="s">
        <v>58</v>
      </c>
      <c r="O68" s="3">
        <v>196</v>
      </c>
      <c r="P68" s="1" t="s">
        <v>58</v>
      </c>
      <c r="Q68" s="1" t="s">
        <v>337</v>
      </c>
      <c r="R68" s="1" t="s">
        <v>42</v>
      </c>
      <c r="W68" s="1" t="s">
        <v>270</v>
      </c>
      <c r="X68" s="1" t="s">
        <v>338</v>
      </c>
      <c r="Z68" s="1" t="s">
        <v>279</v>
      </c>
      <c r="AA68" s="4">
        <v>0</v>
      </c>
      <c r="AB68" s="4">
        <v>0</v>
      </c>
    </row>
    <row r="69" spans="1:33" hidden="1" x14ac:dyDescent="0.25">
      <c r="A69" s="1" t="s">
        <v>58</v>
      </c>
      <c r="B69" s="1" t="s">
        <v>58</v>
      </c>
      <c r="C69" s="1" t="s">
        <v>140</v>
      </c>
      <c r="D69" s="3">
        <v>20103</v>
      </c>
      <c r="E69" s="1" t="s">
        <v>141</v>
      </c>
      <c r="G69" s="4">
        <v>1554.75</v>
      </c>
      <c r="H69" s="1" t="s">
        <v>157</v>
      </c>
      <c r="I69" s="1" t="s">
        <v>158</v>
      </c>
      <c r="J69" s="1" t="s">
        <v>159</v>
      </c>
      <c r="M69" s="1" t="s">
        <v>160</v>
      </c>
      <c r="N69" s="1" t="s">
        <v>58</v>
      </c>
      <c r="O69" s="3">
        <v>197</v>
      </c>
      <c r="P69" s="1" t="s">
        <v>58</v>
      </c>
      <c r="Q69" s="1" t="s">
        <v>339</v>
      </c>
      <c r="R69" s="1" t="s">
        <v>42</v>
      </c>
      <c r="W69" s="1" t="s">
        <v>164</v>
      </c>
      <c r="X69" s="1" t="s">
        <v>340</v>
      </c>
      <c r="Z69" s="1" t="s">
        <v>279</v>
      </c>
      <c r="AA69" s="4">
        <v>0</v>
      </c>
      <c r="AB69" s="4">
        <v>0</v>
      </c>
    </row>
    <row r="70" spans="1:33" hidden="1" x14ac:dyDescent="0.25">
      <c r="A70" s="1" t="s">
        <v>58</v>
      </c>
      <c r="B70" s="1" t="s">
        <v>58</v>
      </c>
      <c r="C70" s="1" t="s">
        <v>140</v>
      </c>
      <c r="D70" s="3">
        <v>20104</v>
      </c>
      <c r="E70" s="1" t="s">
        <v>141</v>
      </c>
      <c r="F70" s="1" t="s">
        <v>140</v>
      </c>
      <c r="G70" s="4">
        <v>43534.31</v>
      </c>
      <c r="H70" s="1" t="s">
        <v>341</v>
      </c>
      <c r="M70" s="1" t="s">
        <v>342</v>
      </c>
      <c r="N70" s="1" t="s">
        <v>58</v>
      </c>
      <c r="O70" s="3">
        <v>198</v>
      </c>
      <c r="P70" s="1" t="s">
        <v>58</v>
      </c>
      <c r="Q70" s="1" t="s">
        <v>343</v>
      </c>
      <c r="R70" s="1" t="s">
        <v>42</v>
      </c>
      <c r="W70" s="1" t="s">
        <v>164</v>
      </c>
      <c r="AA70" s="4">
        <v>0</v>
      </c>
      <c r="AB70" s="4">
        <v>0</v>
      </c>
    </row>
    <row r="71" spans="1:33" hidden="1" x14ac:dyDescent="0.25">
      <c r="A71" s="1" t="s">
        <v>58</v>
      </c>
      <c r="B71" s="1" t="s">
        <v>58</v>
      </c>
      <c r="C71" s="1" t="s">
        <v>140</v>
      </c>
      <c r="D71" s="3">
        <v>20105</v>
      </c>
      <c r="E71" s="1" t="s">
        <v>141</v>
      </c>
      <c r="F71" s="1" t="s">
        <v>140</v>
      </c>
      <c r="G71" s="4">
        <v>768</v>
      </c>
      <c r="H71" s="1" t="s">
        <v>341</v>
      </c>
      <c r="M71" s="1" t="s">
        <v>342</v>
      </c>
      <c r="N71" s="1" t="s">
        <v>58</v>
      </c>
      <c r="O71" s="3">
        <v>198</v>
      </c>
      <c r="P71" s="1" t="s">
        <v>58</v>
      </c>
      <c r="Q71" s="1" t="s">
        <v>344</v>
      </c>
      <c r="R71" s="1" t="s">
        <v>42</v>
      </c>
      <c r="W71" s="1" t="s">
        <v>164</v>
      </c>
      <c r="AA71" s="4">
        <v>0</v>
      </c>
      <c r="AB71" s="4">
        <v>0</v>
      </c>
    </row>
    <row r="72" spans="1:33" hidden="1" x14ac:dyDescent="0.25">
      <c r="A72" s="1" t="s">
        <v>58</v>
      </c>
      <c r="B72" s="1" t="s">
        <v>58</v>
      </c>
      <c r="C72" s="1" t="s">
        <v>140</v>
      </c>
      <c r="D72" s="3">
        <v>20106</v>
      </c>
      <c r="E72" s="1" t="s">
        <v>141</v>
      </c>
      <c r="F72" s="1" t="s">
        <v>140</v>
      </c>
      <c r="G72" s="4">
        <v>15124.6</v>
      </c>
      <c r="H72" s="1" t="s">
        <v>157</v>
      </c>
      <c r="I72" s="1" t="s">
        <v>158</v>
      </c>
      <c r="J72" s="1" t="s">
        <v>159</v>
      </c>
      <c r="M72" s="1" t="s">
        <v>160</v>
      </c>
      <c r="N72" s="1" t="s">
        <v>58</v>
      </c>
      <c r="O72" s="3">
        <v>199</v>
      </c>
      <c r="P72" s="1" t="s">
        <v>58</v>
      </c>
      <c r="Q72" s="1" t="s">
        <v>345</v>
      </c>
      <c r="R72" s="1" t="s">
        <v>42</v>
      </c>
      <c r="W72" s="1" t="s">
        <v>164</v>
      </c>
      <c r="X72" s="1" t="s">
        <v>346</v>
      </c>
      <c r="Z72" s="1" t="s">
        <v>58</v>
      </c>
      <c r="AA72" s="4">
        <v>0</v>
      </c>
      <c r="AB72" s="4">
        <v>0</v>
      </c>
    </row>
    <row r="73" spans="1:33" x14ac:dyDescent="0.25">
      <c r="A73" s="5" t="s">
        <v>347</v>
      </c>
      <c r="B73" s="5" t="s">
        <v>348</v>
      </c>
      <c r="C73" s="1" t="s">
        <v>33</v>
      </c>
      <c r="D73" s="3">
        <v>29</v>
      </c>
      <c r="E73" s="5" t="s">
        <v>141</v>
      </c>
      <c r="F73" s="5" t="s">
        <v>349</v>
      </c>
      <c r="G73" s="6">
        <v>4008</v>
      </c>
      <c r="H73" s="1" t="s">
        <v>350</v>
      </c>
      <c r="I73" s="1" t="s">
        <v>351</v>
      </c>
      <c r="J73" s="1" t="s">
        <v>260</v>
      </c>
      <c r="M73" s="5" t="s">
        <v>39</v>
      </c>
      <c r="N73" s="5" t="s">
        <v>80</v>
      </c>
      <c r="O73" s="7">
        <v>203</v>
      </c>
      <c r="P73" s="5" t="s">
        <v>198</v>
      </c>
      <c r="Q73" s="1" t="s">
        <v>352</v>
      </c>
      <c r="R73" s="1" t="s">
        <v>42</v>
      </c>
      <c r="S73" s="1" t="s">
        <v>353</v>
      </c>
      <c r="U73" s="1" t="s">
        <v>120</v>
      </c>
      <c r="V73" s="1" t="s">
        <v>121</v>
      </c>
      <c r="W73" s="1" t="s">
        <v>347</v>
      </c>
      <c r="AA73" s="4">
        <v>3900</v>
      </c>
      <c r="AB73" s="4">
        <v>858</v>
      </c>
      <c r="AE73" s="1" t="s">
        <v>354</v>
      </c>
      <c r="AF73" s="5">
        <f t="shared" ref="AF73:AF84" si="8">+N73-P73</f>
        <v>-12</v>
      </c>
      <c r="AG73" s="9">
        <f t="shared" ref="AG73:AG84" si="9">PRODUCT(G73,AF73)</f>
        <v>-48096</v>
      </c>
    </row>
    <row r="74" spans="1:33" x14ac:dyDescent="0.25">
      <c r="A74" s="5" t="s">
        <v>356</v>
      </c>
      <c r="B74" s="5" t="s">
        <v>65</v>
      </c>
      <c r="C74" s="1" t="s">
        <v>33</v>
      </c>
      <c r="D74" s="3">
        <v>85</v>
      </c>
      <c r="E74" s="5" t="s">
        <v>34</v>
      </c>
      <c r="F74" s="5" t="s">
        <v>357</v>
      </c>
      <c r="G74" s="6">
        <v>1034</v>
      </c>
      <c r="H74" s="1" t="s">
        <v>358</v>
      </c>
      <c r="I74" s="1" t="s">
        <v>359</v>
      </c>
      <c r="J74" s="1" t="s">
        <v>360</v>
      </c>
      <c r="M74" s="5" t="s">
        <v>39</v>
      </c>
      <c r="N74" s="5" t="s">
        <v>80</v>
      </c>
      <c r="O74" s="7">
        <v>201</v>
      </c>
      <c r="P74" s="5" t="s">
        <v>355</v>
      </c>
      <c r="Q74" s="1" t="s">
        <v>361</v>
      </c>
      <c r="R74" s="1" t="s">
        <v>42</v>
      </c>
      <c r="S74" s="1" t="s">
        <v>362</v>
      </c>
      <c r="U74" s="1" t="s">
        <v>44</v>
      </c>
      <c r="V74" s="1" t="s">
        <v>45</v>
      </c>
      <c r="W74" s="1" t="s">
        <v>65</v>
      </c>
      <c r="AA74" s="4">
        <v>1034</v>
      </c>
      <c r="AB74" s="4">
        <v>227.48</v>
      </c>
      <c r="AE74" s="1" t="s">
        <v>363</v>
      </c>
      <c r="AF74" s="5">
        <f t="shared" si="8"/>
        <v>-2</v>
      </c>
      <c r="AG74" s="9">
        <f t="shared" si="9"/>
        <v>-2068</v>
      </c>
    </row>
    <row r="75" spans="1:33" x14ac:dyDescent="0.25">
      <c r="A75" s="5" t="s">
        <v>270</v>
      </c>
      <c r="B75" s="5" t="s">
        <v>322</v>
      </c>
      <c r="C75" s="1" t="s">
        <v>33</v>
      </c>
      <c r="D75" s="3">
        <v>140</v>
      </c>
      <c r="E75" s="5" t="s">
        <v>34</v>
      </c>
      <c r="F75" s="5" t="s">
        <v>365</v>
      </c>
      <c r="G75" s="6">
        <v>679</v>
      </c>
      <c r="H75" s="1" t="s">
        <v>366</v>
      </c>
      <c r="I75" s="1" t="s">
        <v>367</v>
      </c>
      <c r="J75" s="1" t="s">
        <v>368</v>
      </c>
      <c r="M75" s="5" t="s">
        <v>39</v>
      </c>
      <c r="N75" s="5" t="s">
        <v>80</v>
      </c>
      <c r="O75" s="7">
        <v>202</v>
      </c>
      <c r="P75" s="5" t="s">
        <v>364</v>
      </c>
      <c r="Q75" s="1" t="s">
        <v>369</v>
      </c>
      <c r="R75" s="1" t="s">
        <v>42</v>
      </c>
      <c r="S75" s="1" t="s">
        <v>370</v>
      </c>
      <c r="U75" s="1" t="s">
        <v>44</v>
      </c>
      <c r="V75" s="1" t="s">
        <v>45</v>
      </c>
      <c r="W75" s="1" t="s">
        <v>371</v>
      </c>
      <c r="AA75" s="4">
        <v>679</v>
      </c>
      <c r="AB75" s="4">
        <v>149.38</v>
      </c>
      <c r="AE75" s="1" t="s">
        <v>372</v>
      </c>
      <c r="AF75" s="5">
        <f t="shared" si="8"/>
        <v>2</v>
      </c>
      <c r="AG75" s="9">
        <f t="shared" si="9"/>
        <v>1358</v>
      </c>
    </row>
    <row r="76" spans="1:33" x14ac:dyDescent="0.25">
      <c r="A76" s="5" t="s">
        <v>322</v>
      </c>
      <c r="B76" s="5" t="s">
        <v>374</v>
      </c>
      <c r="C76" s="1" t="s">
        <v>33</v>
      </c>
      <c r="D76" s="3">
        <v>141</v>
      </c>
      <c r="E76" s="5" t="s">
        <v>34</v>
      </c>
      <c r="F76" s="5" t="s">
        <v>375</v>
      </c>
      <c r="G76" s="6">
        <v>74</v>
      </c>
      <c r="H76" s="1" t="s">
        <v>358</v>
      </c>
      <c r="I76" s="1" t="s">
        <v>359</v>
      </c>
      <c r="J76" s="1" t="s">
        <v>360</v>
      </c>
      <c r="M76" s="5" t="s">
        <v>39</v>
      </c>
      <c r="N76" s="5" t="s">
        <v>80</v>
      </c>
      <c r="O76" s="7">
        <v>201</v>
      </c>
      <c r="P76" s="5" t="s">
        <v>373</v>
      </c>
      <c r="Q76" s="1" t="s">
        <v>376</v>
      </c>
      <c r="R76" s="1" t="s">
        <v>42</v>
      </c>
      <c r="S76" s="1" t="s">
        <v>362</v>
      </c>
      <c r="U76" s="1" t="s">
        <v>44</v>
      </c>
      <c r="V76" s="1" t="s">
        <v>45</v>
      </c>
      <c r="W76" s="1" t="s">
        <v>347</v>
      </c>
      <c r="AA76" s="4">
        <v>74</v>
      </c>
      <c r="AB76" s="4">
        <v>16.28</v>
      </c>
      <c r="AE76" s="1" t="s">
        <v>363</v>
      </c>
      <c r="AF76" s="5">
        <f t="shared" si="8"/>
        <v>-32</v>
      </c>
      <c r="AG76" s="9">
        <f t="shared" si="9"/>
        <v>-2368</v>
      </c>
    </row>
    <row r="77" spans="1:33" x14ac:dyDescent="0.25">
      <c r="A77" s="5" t="s">
        <v>347</v>
      </c>
      <c r="B77" s="5" t="s">
        <v>374</v>
      </c>
      <c r="C77" s="1" t="s">
        <v>33</v>
      </c>
      <c r="D77" s="3">
        <v>142</v>
      </c>
      <c r="E77" s="5" t="s">
        <v>34</v>
      </c>
      <c r="F77" s="5" t="s">
        <v>378</v>
      </c>
      <c r="G77" s="6">
        <v>2620.1</v>
      </c>
      <c r="H77" s="1" t="s">
        <v>379</v>
      </c>
      <c r="I77" s="1" t="s">
        <v>380</v>
      </c>
      <c r="J77" s="1" t="s">
        <v>254</v>
      </c>
      <c r="M77" s="5" t="s">
        <v>39</v>
      </c>
      <c r="N77" s="5" t="s">
        <v>80</v>
      </c>
      <c r="O77" s="7">
        <v>204</v>
      </c>
      <c r="P77" s="5" t="s">
        <v>377</v>
      </c>
      <c r="Q77" s="1" t="s">
        <v>381</v>
      </c>
      <c r="R77" s="1" t="s">
        <v>42</v>
      </c>
      <c r="S77" s="1" t="s">
        <v>382</v>
      </c>
      <c r="U77" s="1" t="s">
        <v>92</v>
      </c>
      <c r="V77" s="1" t="s">
        <v>93</v>
      </c>
      <c r="W77" s="1" t="s">
        <v>347</v>
      </c>
      <c r="AA77" s="4">
        <v>2620.1</v>
      </c>
      <c r="AB77" s="4">
        <v>411.61</v>
      </c>
      <c r="AE77" s="1" t="s">
        <v>177</v>
      </c>
      <c r="AF77" s="5">
        <f t="shared" si="8"/>
        <v>-3</v>
      </c>
      <c r="AG77" s="9">
        <f t="shared" si="9"/>
        <v>-7860.2999999999993</v>
      </c>
    </row>
    <row r="78" spans="1:33" x14ac:dyDescent="0.25">
      <c r="A78" s="5" t="s">
        <v>383</v>
      </c>
      <c r="B78" s="5" t="s">
        <v>374</v>
      </c>
      <c r="C78" s="1" t="s">
        <v>33</v>
      </c>
      <c r="D78" s="3">
        <v>143</v>
      </c>
      <c r="E78" s="5" t="s">
        <v>34</v>
      </c>
      <c r="F78" s="5" t="s">
        <v>384</v>
      </c>
      <c r="G78" s="6">
        <v>200.69</v>
      </c>
      <c r="H78" s="1" t="s">
        <v>385</v>
      </c>
      <c r="I78" s="1" t="s">
        <v>386</v>
      </c>
      <c r="J78" s="1" t="s">
        <v>387</v>
      </c>
      <c r="K78" s="1" t="s">
        <v>70</v>
      </c>
      <c r="L78" s="1" t="s">
        <v>388</v>
      </c>
      <c r="M78" s="5" t="s">
        <v>39</v>
      </c>
      <c r="N78" s="5" t="s">
        <v>80</v>
      </c>
      <c r="O78" s="7">
        <v>205</v>
      </c>
      <c r="P78" s="5" t="s">
        <v>330</v>
      </c>
      <c r="Q78" s="1" t="s">
        <v>389</v>
      </c>
      <c r="R78" s="1" t="s">
        <v>42</v>
      </c>
      <c r="S78" s="1" t="s">
        <v>390</v>
      </c>
      <c r="U78" s="1" t="s">
        <v>44</v>
      </c>
      <c r="V78" s="1" t="s">
        <v>45</v>
      </c>
      <c r="W78" s="1" t="s">
        <v>383</v>
      </c>
      <c r="AA78" s="4">
        <v>200.69</v>
      </c>
      <c r="AB78" s="4">
        <v>44.15</v>
      </c>
      <c r="AE78" s="1" t="s">
        <v>391</v>
      </c>
      <c r="AF78" s="5">
        <f t="shared" si="8"/>
        <v>-43</v>
      </c>
      <c r="AG78" s="9">
        <f t="shared" si="9"/>
        <v>-8629.67</v>
      </c>
    </row>
    <row r="79" spans="1:33" x14ac:dyDescent="0.25">
      <c r="A79" s="5" t="s">
        <v>393</v>
      </c>
      <c r="B79" s="5" t="s">
        <v>236</v>
      </c>
      <c r="C79" s="1" t="s">
        <v>33</v>
      </c>
      <c r="D79" s="3">
        <v>629</v>
      </c>
      <c r="E79" s="5" t="s">
        <v>34</v>
      </c>
      <c r="F79" s="5" t="s">
        <v>394</v>
      </c>
      <c r="G79" s="6">
        <v>318.75</v>
      </c>
      <c r="H79" s="1" t="s">
        <v>395</v>
      </c>
      <c r="I79" s="1" t="s">
        <v>396</v>
      </c>
      <c r="J79" s="1" t="s">
        <v>397</v>
      </c>
      <c r="M79" s="5" t="s">
        <v>39</v>
      </c>
      <c r="N79" s="5" t="s">
        <v>80</v>
      </c>
      <c r="O79" s="7">
        <v>200</v>
      </c>
      <c r="P79" s="5" t="s">
        <v>392</v>
      </c>
      <c r="Q79" s="1" t="s">
        <v>398</v>
      </c>
      <c r="R79" s="1" t="s">
        <v>42</v>
      </c>
      <c r="S79" s="1" t="s">
        <v>399</v>
      </c>
      <c r="U79" s="1" t="s">
        <v>120</v>
      </c>
      <c r="V79" s="1" t="s">
        <v>121</v>
      </c>
      <c r="W79" s="1" t="s">
        <v>239</v>
      </c>
      <c r="AA79" s="4">
        <v>318.75</v>
      </c>
      <c r="AB79" s="4">
        <v>70.13</v>
      </c>
      <c r="AE79" s="1" t="s">
        <v>310</v>
      </c>
      <c r="AF79" s="5">
        <f t="shared" si="8"/>
        <v>67</v>
      </c>
      <c r="AG79" s="9">
        <f t="shared" si="9"/>
        <v>21356.25</v>
      </c>
    </row>
    <row r="80" spans="1:33" x14ac:dyDescent="0.25">
      <c r="A80" s="5" t="s">
        <v>400</v>
      </c>
      <c r="B80" s="5" t="s">
        <v>184</v>
      </c>
      <c r="C80" s="1" t="s">
        <v>33</v>
      </c>
      <c r="D80" s="3">
        <v>642</v>
      </c>
      <c r="E80" s="5" t="s">
        <v>34</v>
      </c>
      <c r="F80" s="5" t="s">
        <v>401</v>
      </c>
      <c r="G80" s="6">
        <v>2171.29</v>
      </c>
      <c r="H80" s="1" t="s">
        <v>395</v>
      </c>
      <c r="I80" s="1" t="s">
        <v>396</v>
      </c>
      <c r="J80" s="1" t="s">
        <v>397</v>
      </c>
      <c r="M80" s="5" t="s">
        <v>39</v>
      </c>
      <c r="N80" s="5" t="s">
        <v>80</v>
      </c>
      <c r="O80" s="7">
        <v>200</v>
      </c>
      <c r="P80" s="5" t="s">
        <v>89</v>
      </c>
      <c r="Q80" s="1" t="s">
        <v>402</v>
      </c>
      <c r="R80" s="1" t="s">
        <v>42</v>
      </c>
      <c r="S80" s="1" t="s">
        <v>399</v>
      </c>
      <c r="U80" s="1" t="s">
        <v>120</v>
      </c>
      <c r="V80" s="1" t="s">
        <v>121</v>
      </c>
      <c r="W80" s="1" t="s">
        <v>184</v>
      </c>
      <c r="AA80" s="4">
        <v>2171.29</v>
      </c>
      <c r="AB80" s="4">
        <v>477.68</v>
      </c>
      <c r="AE80" s="1" t="s">
        <v>403</v>
      </c>
      <c r="AF80" s="5">
        <f t="shared" si="8"/>
        <v>49</v>
      </c>
      <c r="AG80" s="9">
        <f t="shared" si="9"/>
        <v>106393.20999999999</v>
      </c>
    </row>
    <row r="81" spans="1:33" x14ac:dyDescent="0.25">
      <c r="A81" s="5" t="s">
        <v>296</v>
      </c>
      <c r="B81" s="5" t="s">
        <v>164</v>
      </c>
      <c r="C81" s="1" t="s">
        <v>33</v>
      </c>
      <c r="D81" s="3">
        <v>31</v>
      </c>
      <c r="E81" s="5" t="s">
        <v>141</v>
      </c>
      <c r="F81" s="5" t="s">
        <v>405</v>
      </c>
      <c r="G81" s="6">
        <v>4916.4799999999996</v>
      </c>
      <c r="H81" s="1" t="s">
        <v>406</v>
      </c>
      <c r="I81" s="1" t="s">
        <v>407</v>
      </c>
      <c r="J81" s="1" t="s">
        <v>260</v>
      </c>
      <c r="K81" s="1" t="s">
        <v>408</v>
      </c>
      <c r="L81" s="1" t="s">
        <v>409</v>
      </c>
      <c r="M81" s="5" t="s">
        <v>39</v>
      </c>
      <c r="N81" s="5" t="s">
        <v>355</v>
      </c>
      <c r="O81" s="7">
        <v>207</v>
      </c>
      <c r="P81" s="5" t="s">
        <v>404</v>
      </c>
      <c r="Q81" s="1" t="s">
        <v>410</v>
      </c>
      <c r="R81" s="1" t="s">
        <v>42</v>
      </c>
      <c r="U81" s="1" t="s">
        <v>44</v>
      </c>
      <c r="V81" s="1" t="s">
        <v>45</v>
      </c>
      <c r="W81" s="1" t="s">
        <v>296</v>
      </c>
      <c r="AA81" s="4">
        <v>4784</v>
      </c>
      <c r="AB81" s="4">
        <v>1052.48</v>
      </c>
      <c r="AE81" s="1" t="s">
        <v>411</v>
      </c>
      <c r="AF81" s="5">
        <f t="shared" si="8"/>
        <v>-9</v>
      </c>
      <c r="AG81" s="9">
        <f t="shared" si="9"/>
        <v>-44248.319999999992</v>
      </c>
    </row>
    <row r="82" spans="1:33" x14ac:dyDescent="0.25">
      <c r="A82" s="5" t="s">
        <v>296</v>
      </c>
      <c r="B82" s="5" t="s">
        <v>164</v>
      </c>
      <c r="C82" s="1" t="s">
        <v>33</v>
      </c>
      <c r="D82" s="3">
        <v>32</v>
      </c>
      <c r="E82" s="5" t="s">
        <v>141</v>
      </c>
      <c r="F82" s="5" t="s">
        <v>412</v>
      </c>
      <c r="G82" s="6">
        <v>417.37</v>
      </c>
      <c r="H82" s="1" t="s">
        <v>413</v>
      </c>
      <c r="I82" s="1" t="s">
        <v>414</v>
      </c>
      <c r="J82" s="1" t="s">
        <v>260</v>
      </c>
      <c r="M82" s="5" t="s">
        <v>39</v>
      </c>
      <c r="N82" s="5" t="s">
        <v>355</v>
      </c>
      <c r="O82" s="7">
        <v>208</v>
      </c>
      <c r="P82" s="5" t="s">
        <v>404</v>
      </c>
      <c r="Q82" s="1" t="s">
        <v>415</v>
      </c>
      <c r="R82" s="1" t="s">
        <v>42</v>
      </c>
      <c r="S82" s="1" t="s">
        <v>416</v>
      </c>
      <c r="U82" s="1" t="s">
        <v>44</v>
      </c>
      <c r="V82" s="1" t="s">
        <v>45</v>
      </c>
      <c r="W82" s="1" t="s">
        <v>296</v>
      </c>
      <c r="AA82" s="4">
        <v>521.21</v>
      </c>
      <c r="AB82" s="4">
        <v>0</v>
      </c>
      <c r="AE82" s="1" t="s">
        <v>417</v>
      </c>
      <c r="AF82" s="5">
        <f t="shared" si="8"/>
        <v>-9</v>
      </c>
      <c r="AG82" s="9">
        <f t="shared" si="9"/>
        <v>-3756.33</v>
      </c>
    </row>
    <row r="83" spans="1:33" x14ac:dyDescent="0.25">
      <c r="A83" s="5" t="s">
        <v>383</v>
      </c>
      <c r="B83" s="5" t="s">
        <v>374</v>
      </c>
      <c r="C83" s="1" t="s">
        <v>33</v>
      </c>
      <c r="D83" s="3">
        <v>144</v>
      </c>
      <c r="E83" s="5" t="s">
        <v>34</v>
      </c>
      <c r="F83" s="5" t="s">
        <v>419</v>
      </c>
      <c r="G83" s="6">
        <v>479.92</v>
      </c>
      <c r="H83" s="1" t="s">
        <v>420</v>
      </c>
      <c r="I83" s="1" t="s">
        <v>421</v>
      </c>
      <c r="J83" s="1" t="s">
        <v>422</v>
      </c>
      <c r="K83" s="1" t="s">
        <v>423</v>
      </c>
      <c r="L83" s="1" t="s">
        <v>424</v>
      </c>
      <c r="M83" s="5" t="s">
        <v>39</v>
      </c>
      <c r="N83" s="5" t="s">
        <v>355</v>
      </c>
      <c r="O83" s="7">
        <v>206</v>
      </c>
      <c r="P83" s="5" t="s">
        <v>418</v>
      </c>
      <c r="Q83" s="1" t="s">
        <v>425</v>
      </c>
      <c r="R83" s="1" t="s">
        <v>42</v>
      </c>
      <c r="S83" s="1" t="s">
        <v>426</v>
      </c>
      <c r="U83" s="1" t="s">
        <v>44</v>
      </c>
      <c r="V83" s="1" t="s">
        <v>45</v>
      </c>
      <c r="W83" s="1" t="s">
        <v>63</v>
      </c>
      <c r="AA83" s="4">
        <v>479.92</v>
      </c>
      <c r="AB83" s="4">
        <v>105.58</v>
      </c>
      <c r="AE83" s="1" t="s">
        <v>427</v>
      </c>
      <c r="AF83" s="5">
        <f t="shared" si="8"/>
        <v>-3</v>
      </c>
      <c r="AG83" s="9">
        <f t="shared" si="9"/>
        <v>-1439.76</v>
      </c>
    </row>
    <row r="84" spans="1:33" x14ac:dyDescent="0.25">
      <c r="A84" s="5" t="s">
        <v>296</v>
      </c>
      <c r="B84" s="5" t="s">
        <v>164</v>
      </c>
      <c r="C84" s="1" t="s">
        <v>33</v>
      </c>
      <c r="D84" s="3">
        <v>147</v>
      </c>
      <c r="E84" s="5" t="s">
        <v>34</v>
      </c>
      <c r="F84" s="5" t="s">
        <v>428</v>
      </c>
      <c r="G84" s="6">
        <v>670</v>
      </c>
      <c r="H84" s="1" t="s">
        <v>429</v>
      </c>
      <c r="I84" s="1" t="s">
        <v>430</v>
      </c>
      <c r="J84" s="1" t="s">
        <v>171</v>
      </c>
      <c r="K84" s="1" t="s">
        <v>172</v>
      </c>
      <c r="L84" s="1" t="s">
        <v>431</v>
      </c>
      <c r="M84" s="5" t="s">
        <v>39</v>
      </c>
      <c r="N84" s="5" t="s">
        <v>355</v>
      </c>
      <c r="O84" s="7">
        <v>209</v>
      </c>
      <c r="P84" s="5" t="s">
        <v>404</v>
      </c>
      <c r="Q84" s="1" t="s">
        <v>432</v>
      </c>
      <c r="R84" s="1" t="s">
        <v>42</v>
      </c>
      <c r="S84" s="1" t="s">
        <v>433</v>
      </c>
      <c r="U84" s="1" t="s">
        <v>44</v>
      </c>
      <c r="V84" s="1" t="s">
        <v>45</v>
      </c>
      <c r="W84" s="1" t="s">
        <v>88</v>
      </c>
      <c r="AA84" s="4">
        <v>670</v>
      </c>
      <c r="AB84" s="4">
        <v>147.4</v>
      </c>
      <c r="AE84" s="1" t="s">
        <v>434</v>
      </c>
      <c r="AF84" s="5">
        <f t="shared" si="8"/>
        <v>-9</v>
      </c>
      <c r="AG84" s="9">
        <f t="shared" si="9"/>
        <v>-6030</v>
      </c>
    </row>
    <row r="85" spans="1:33" hidden="1" x14ac:dyDescent="0.25">
      <c r="A85" s="1" t="s">
        <v>355</v>
      </c>
      <c r="B85" s="1" t="s">
        <v>355</v>
      </c>
      <c r="C85" s="1" t="s">
        <v>140</v>
      </c>
      <c r="D85" s="3">
        <v>20107</v>
      </c>
      <c r="E85" s="1" t="s">
        <v>141</v>
      </c>
      <c r="F85" s="1" t="s">
        <v>140</v>
      </c>
      <c r="G85" s="4">
        <v>2</v>
      </c>
      <c r="H85" s="1" t="s">
        <v>157</v>
      </c>
      <c r="I85" s="1" t="s">
        <v>158</v>
      </c>
      <c r="J85" s="1" t="s">
        <v>159</v>
      </c>
      <c r="M85" s="1" t="s">
        <v>160</v>
      </c>
      <c r="N85" s="1" t="s">
        <v>355</v>
      </c>
      <c r="O85" s="3">
        <v>211</v>
      </c>
      <c r="P85" s="1" t="s">
        <v>355</v>
      </c>
      <c r="Q85" s="1" t="s">
        <v>435</v>
      </c>
      <c r="R85" s="1" t="s">
        <v>42</v>
      </c>
      <c r="S85" s="1" t="s">
        <v>162</v>
      </c>
      <c r="W85" s="1" t="s">
        <v>164</v>
      </c>
      <c r="X85" s="1" t="s">
        <v>436</v>
      </c>
      <c r="Z85" s="1" t="s">
        <v>355</v>
      </c>
      <c r="AA85" s="4">
        <v>0</v>
      </c>
      <c r="AB85" s="4">
        <v>0</v>
      </c>
    </row>
    <row r="86" spans="1:33" x14ac:dyDescent="0.25">
      <c r="A86" s="5" t="s">
        <v>269</v>
      </c>
      <c r="B86" s="5" t="s">
        <v>322</v>
      </c>
      <c r="C86" s="1" t="s">
        <v>33</v>
      </c>
      <c r="D86" s="3">
        <v>132</v>
      </c>
      <c r="E86" s="5" t="s">
        <v>34</v>
      </c>
      <c r="F86" s="5" t="s">
        <v>437</v>
      </c>
      <c r="G86" s="6">
        <v>213.24</v>
      </c>
      <c r="H86" s="1" t="s">
        <v>67</v>
      </c>
      <c r="I86" s="1" t="s">
        <v>68</v>
      </c>
      <c r="J86" s="1" t="s">
        <v>69</v>
      </c>
      <c r="K86" s="1" t="s">
        <v>70</v>
      </c>
      <c r="L86" s="1" t="s">
        <v>71</v>
      </c>
      <c r="M86" s="5" t="s">
        <v>39</v>
      </c>
      <c r="N86" s="5" t="s">
        <v>377</v>
      </c>
      <c r="O86" s="7">
        <v>210</v>
      </c>
      <c r="P86" s="5" t="s">
        <v>301</v>
      </c>
      <c r="Q86" s="1" t="s">
        <v>438</v>
      </c>
      <c r="R86" s="1" t="s">
        <v>42</v>
      </c>
      <c r="S86" s="1" t="s">
        <v>73</v>
      </c>
      <c r="U86" s="1" t="s">
        <v>44</v>
      </c>
      <c r="V86" s="1" t="s">
        <v>45</v>
      </c>
      <c r="W86" s="1" t="s">
        <v>269</v>
      </c>
      <c r="AA86" s="4">
        <v>213.24</v>
      </c>
      <c r="AB86" s="4">
        <v>46.91</v>
      </c>
      <c r="AE86" s="1" t="s">
        <v>77</v>
      </c>
      <c r="AF86" s="5">
        <f t="shared" ref="AF86:AF115" si="10">+N86-P86</f>
        <v>8</v>
      </c>
      <c r="AG86" s="9">
        <f t="shared" ref="AG86:AG115" si="11">PRODUCT(G86,AF86)</f>
        <v>1705.92</v>
      </c>
    </row>
    <row r="87" spans="1:33" x14ac:dyDescent="0.25">
      <c r="A87" s="5" t="s">
        <v>270</v>
      </c>
      <c r="B87" s="5" t="s">
        <v>322</v>
      </c>
      <c r="C87" s="1" t="s">
        <v>33</v>
      </c>
      <c r="D87" s="3">
        <v>138</v>
      </c>
      <c r="E87" s="5" t="s">
        <v>34</v>
      </c>
      <c r="F87" s="5" t="s">
        <v>439</v>
      </c>
      <c r="G87" s="6">
        <v>450.09</v>
      </c>
      <c r="H87" s="1" t="s">
        <v>440</v>
      </c>
      <c r="I87" s="1" t="s">
        <v>441</v>
      </c>
      <c r="J87" s="1" t="s">
        <v>260</v>
      </c>
      <c r="M87" s="5" t="s">
        <v>39</v>
      </c>
      <c r="N87" s="5" t="s">
        <v>377</v>
      </c>
      <c r="O87" s="7">
        <v>213</v>
      </c>
      <c r="P87" s="5" t="s">
        <v>198</v>
      </c>
      <c r="Q87" s="1" t="s">
        <v>442</v>
      </c>
      <c r="R87" s="1" t="s">
        <v>42</v>
      </c>
      <c r="S87" s="1" t="s">
        <v>443</v>
      </c>
      <c r="U87" s="1" t="s">
        <v>44</v>
      </c>
      <c r="V87" s="1" t="s">
        <v>45</v>
      </c>
      <c r="W87" s="1" t="s">
        <v>270</v>
      </c>
      <c r="AA87" s="4">
        <v>450.09</v>
      </c>
      <c r="AB87" s="4">
        <v>99.02</v>
      </c>
      <c r="AE87" s="1" t="s">
        <v>444</v>
      </c>
      <c r="AF87" s="5">
        <f t="shared" si="10"/>
        <v>-9</v>
      </c>
      <c r="AG87" s="9">
        <f t="shared" si="11"/>
        <v>-4050.81</v>
      </c>
    </row>
    <row r="88" spans="1:33" x14ac:dyDescent="0.25">
      <c r="A88" s="5" t="s">
        <v>371</v>
      </c>
      <c r="B88" s="5" t="s">
        <v>322</v>
      </c>
      <c r="C88" s="1" t="s">
        <v>33</v>
      </c>
      <c r="D88" s="3">
        <v>139</v>
      </c>
      <c r="E88" s="5" t="s">
        <v>34</v>
      </c>
      <c r="F88" s="5" t="s">
        <v>445</v>
      </c>
      <c r="G88" s="6">
        <v>104</v>
      </c>
      <c r="H88" s="1" t="s">
        <v>446</v>
      </c>
      <c r="I88" s="1" t="s">
        <v>447</v>
      </c>
      <c r="J88" s="1" t="s">
        <v>448</v>
      </c>
      <c r="K88" s="1" t="s">
        <v>449</v>
      </c>
      <c r="L88" s="1" t="s">
        <v>450</v>
      </c>
      <c r="M88" s="5" t="s">
        <v>39</v>
      </c>
      <c r="N88" s="5" t="s">
        <v>377</v>
      </c>
      <c r="O88" s="7">
        <v>214</v>
      </c>
      <c r="P88" s="5" t="s">
        <v>364</v>
      </c>
      <c r="Q88" s="1" t="s">
        <v>451</v>
      </c>
      <c r="R88" s="1" t="s">
        <v>42</v>
      </c>
      <c r="S88" s="1" t="s">
        <v>452</v>
      </c>
      <c r="U88" s="1" t="s">
        <v>44</v>
      </c>
      <c r="V88" s="1" t="s">
        <v>45</v>
      </c>
      <c r="W88" s="1" t="s">
        <v>371</v>
      </c>
      <c r="AA88" s="4">
        <v>104</v>
      </c>
      <c r="AB88" s="4">
        <v>22.88</v>
      </c>
      <c r="AE88" s="1" t="s">
        <v>453</v>
      </c>
      <c r="AF88" s="5">
        <f t="shared" si="10"/>
        <v>5</v>
      </c>
      <c r="AG88" s="9">
        <f t="shared" si="11"/>
        <v>520</v>
      </c>
    </row>
    <row r="89" spans="1:33" x14ac:dyDescent="0.25">
      <c r="A89" s="5" t="s">
        <v>164</v>
      </c>
      <c r="B89" s="5" t="s">
        <v>164</v>
      </c>
      <c r="C89" s="1" t="s">
        <v>33</v>
      </c>
      <c r="D89" s="3">
        <v>148</v>
      </c>
      <c r="E89" s="5" t="s">
        <v>34</v>
      </c>
      <c r="F89" s="5" t="s">
        <v>454</v>
      </c>
      <c r="G89" s="6">
        <v>7328.5</v>
      </c>
      <c r="H89" s="1" t="s">
        <v>67</v>
      </c>
      <c r="I89" s="1" t="s">
        <v>68</v>
      </c>
      <c r="J89" s="1" t="s">
        <v>69</v>
      </c>
      <c r="K89" s="1" t="s">
        <v>70</v>
      </c>
      <c r="L89" s="1" t="s">
        <v>71</v>
      </c>
      <c r="M89" s="5" t="s">
        <v>39</v>
      </c>
      <c r="N89" s="5" t="s">
        <v>377</v>
      </c>
      <c r="O89" s="7">
        <v>210</v>
      </c>
      <c r="P89" s="5" t="s">
        <v>198</v>
      </c>
      <c r="Q89" s="1" t="s">
        <v>455</v>
      </c>
      <c r="R89" s="1" t="s">
        <v>42</v>
      </c>
      <c r="S89" s="1" t="s">
        <v>73</v>
      </c>
      <c r="U89" s="1" t="s">
        <v>44</v>
      </c>
      <c r="V89" s="1" t="s">
        <v>45</v>
      </c>
      <c r="W89" s="1" t="s">
        <v>164</v>
      </c>
      <c r="AA89" s="4">
        <v>7328.5</v>
      </c>
      <c r="AB89" s="4">
        <v>1612.27</v>
      </c>
      <c r="AE89" s="1" t="s">
        <v>77</v>
      </c>
      <c r="AF89" s="5">
        <f t="shared" si="10"/>
        <v>-9</v>
      </c>
      <c r="AG89" s="9">
        <f t="shared" si="11"/>
        <v>-65956.5</v>
      </c>
    </row>
    <row r="90" spans="1:33" x14ac:dyDescent="0.25">
      <c r="A90" s="5" t="s">
        <v>164</v>
      </c>
      <c r="B90" s="5" t="s">
        <v>164</v>
      </c>
      <c r="C90" s="1" t="s">
        <v>33</v>
      </c>
      <c r="D90" s="3">
        <v>149</v>
      </c>
      <c r="E90" s="5" t="s">
        <v>34</v>
      </c>
      <c r="F90" s="5" t="s">
        <v>456</v>
      </c>
      <c r="G90" s="6">
        <v>1006.48</v>
      </c>
      <c r="H90" s="1" t="s">
        <v>67</v>
      </c>
      <c r="I90" s="1" t="s">
        <v>68</v>
      </c>
      <c r="J90" s="1" t="s">
        <v>69</v>
      </c>
      <c r="K90" s="1" t="s">
        <v>70</v>
      </c>
      <c r="L90" s="1" t="s">
        <v>71</v>
      </c>
      <c r="M90" s="5" t="s">
        <v>39</v>
      </c>
      <c r="N90" s="5" t="s">
        <v>377</v>
      </c>
      <c r="O90" s="7">
        <v>210</v>
      </c>
      <c r="P90" s="5" t="s">
        <v>198</v>
      </c>
      <c r="Q90" s="1" t="s">
        <v>457</v>
      </c>
      <c r="R90" s="1" t="s">
        <v>42</v>
      </c>
      <c r="S90" s="1" t="s">
        <v>73</v>
      </c>
      <c r="U90" s="1" t="s">
        <v>92</v>
      </c>
      <c r="V90" s="1" t="s">
        <v>93</v>
      </c>
      <c r="W90" s="1" t="s">
        <v>164</v>
      </c>
      <c r="AA90" s="4">
        <v>1006.48</v>
      </c>
      <c r="AB90" s="4">
        <v>221.43</v>
      </c>
      <c r="AE90" s="1" t="s">
        <v>77</v>
      </c>
      <c r="AF90" s="5">
        <f t="shared" si="10"/>
        <v>-9</v>
      </c>
      <c r="AG90" s="9">
        <f t="shared" si="11"/>
        <v>-9058.32</v>
      </c>
    </row>
    <row r="91" spans="1:33" x14ac:dyDescent="0.25">
      <c r="A91" s="5" t="s">
        <v>322</v>
      </c>
      <c r="B91" s="5" t="s">
        <v>164</v>
      </c>
      <c r="C91" s="1" t="s">
        <v>33</v>
      </c>
      <c r="D91" s="3">
        <v>150</v>
      </c>
      <c r="E91" s="5" t="s">
        <v>34</v>
      </c>
      <c r="F91" s="5" t="s">
        <v>458</v>
      </c>
      <c r="G91" s="6">
        <v>60.37</v>
      </c>
      <c r="H91" s="1" t="s">
        <v>459</v>
      </c>
      <c r="I91" s="1" t="s">
        <v>460</v>
      </c>
      <c r="J91" s="1" t="s">
        <v>254</v>
      </c>
      <c r="K91" s="1" t="s">
        <v>172</v>
      </c>
      <c r="L91" s="1" t="s">
        <v>461</v>
      </c>
      <c r="M91" s="5" t="s">
        <v>39</v>
      </c>
      <c r="N91" s="5" t="s">
        <v>377</v>
      </c>
      <c r="O91" s="7">
        <v>212</v>
      </c>
      <c r="P91" s="5" t="s">
        <v>198</v>
      </c>
      <c r="Q91" s="1" t="s">
        <v>462</v>
      </c>
      <c r="R91" s="1" t="s">
        <v>42</v>
      </c>
      <c r="S91" s="1" t="s">
        <v>463</v>
      </c>
      <c r="U91" s="1" t="s">
        <v>44</v>
      </c>
      <c r="V91" s="1" t="s">
        <v>45</v>
      </c>
      <c r="W91" s="1" t="s">
        <v>164</v>
      </c>
      <c r="AA91" s="4">
        <v>60.37</v>
      </c>
      <c r="AB91" s="4">
        <v>13.28</v>
      </c>
      <c r="AE91" s="1" t="s">
        <v>57</v>
      </c>
      <c r="AF91" s="5">
        <f t="shared" si="10"/>
        <v>-9</v>
      </c>
      <c r="AG91" s="9">
        <f t="shared" si="11"/>
        <v>-543.32999999999993</v>
      </c>
    </row>
    <row r="92" spans="1:33" x14ac:dyDescent="0.25">
      <c r="A92" s="5" t="s">
        <v>322</v>
      </c>
      <c r="B92" s="5" t="s">
        <v>115</v>
      </c>
      <c r="C92" s="1" t="s">
        <v>33</v>
      </c>
      <c r="D92" s="3">
        <v>151</v>
      </c>
      <c r="E92" s="5" t="s">
        <v>34</v>
      </c>
      <c r="F92" s="5" t="s">
        <v>464</v>
      </c>
      <c r="G92" s="6">
        <v>167.48</v>
      </c>
      <c r="H92" s="1" t="s">
        <v>459</v>
      </c>
      <c r="I92" s="1" t="s">
        <v>460</v>
      </c>
      <c r="J92" s="1" t="s">
        <v>254</v>
      </c>
      <c r="K92" s="1" t="s">
        <v>172</v>
      </c>
      <c r="L92" s="1" t="s">
        <v>461</v>
      </c>
      <c r="M92" s="5" t="s">
        <v>39</v>
      </c>
      <c r="N92" s="5" t="s">
        <v>377</v>
      </c>
      <c r="O92" s="7">
        <v>212</v>
      </c>
      <c r="P92" s="5" t="s">
        <v>198</v>
      </c>
      <c r="Q92" s="1" t="s">
        <v>465</v>
      </c>
      <c r="R92" s="1" t="s">
        <v>42</v>
      </c>
      <c r="S92" s="1" t="s">
        <v>463</v>
      </c>
      <c r="U92" s="1" t="s">
        <v>44</v>
      </c>
      <c r="V92" s="1" t="s">
        <v>45</v>
      </c>
      <c r="W92" s="1" t="s">
        <v>466</v>
      </c>
      <c r="AA92" s="4">
        <v>167.48</v>
      </c>
      <c r="AB92" s="4">
        <v>17.95</v>
      </c>
      <c r="AE92" s="1" t="s">
        <v>467</v>
      </c>
      <c r="AF92" s="5">
        <f t="shared" si="10"/>
        <v>-9</v>
      </c>
      <c r="AG92" s="9">
        <f t="shared" si="11"/>
        <v>-1507.32</v>
      </c>
    </row>
    <row r="93" spans="1:33" x14ac:dyDescent="0.25">
      <c r="A93" s="5" t="s">
        <v>164</v>
      </c>
      <c r="B93" s="5" t="s">
        <v>115</v>
      </c>
      <c r="C93" s="1" t="s">
        <v>33</v>
      </c>
      <c r="D93" s="3">
        <v>152</v>
      </c>
      <c r="E93" s="5" t="s">
        <v>34</v>
      </c>
      <c r="F93" s="5" t="s">
        <v>468</v>
      </c>
      <c r="G93" s="6">
        <v>1000</v>
      </c>
      <c r="H93" s="1" t="s">
        <v>440</v>
      </c>
      <c r="I93" s="1" t="s">
        <v>441</v>
      </c>
      <c r="J93" s="1" t="s">
        <v>260</v>
      </c>
      <c r="M93" s="5" t="s">
        <v>39</v>
      </c>
      <c r="N93" s="5" t="s">
        <v>377</v>
      </c>
      <c r="O93" s="7">
        <v>213</v>
      </c>
      <c r="P93" s="5" t="s">
        <v>198</v>
      </c>
      <c r="Q93" s="1" t="s">
        <v>469</v>
      </c>
      <c r="R93" s="1" t="s">
        <v>42</v>
      </c>
      <c r="S93" s="1" t="s">
        <v>443</v>
      </c>
      <c r="U93" s="1" t="s">
        <v>44</v>
      </c>
      <c r="V93" s="1" t="s">
        <v>45</v>
      </c>
      <c r="W93" s="1" t="s">
        <v>40</v>
      </c>
      <c r="AA93" s="4">
        <v>1000</v>
      </c>
      <c r="AB93" s="4">
        <v>220</v>
      </c>
      <c r="AE93" s="1" t="s">
        <v>444</v>
      </c>
      <c r="AF93" s="5">
        <f t="shared" si="10"/>
        <v>-9</v>
      </c>
      <c r="AG93" s="9">
        <f t="shared" si="11"/>
        <v>-9000</v>
      </c>
    </row>
    <row r="94" spans="1:33" x14ac:dyDescent="0.25">
      <c r="A94" s="5" t="s">
        <v>40</v>
      </c>
      <c r="B94" s="5" t="s">
        <v>115</v>
      </c>
      <c r="C94" s="1" t="s">
        <v>33</v>
      </c>
      <c r="D94" s="3">
        <v>153</v>
      </c>
      <c r="E94" s="5" t="s">
        <v>34</v>
      </c>
      <c r="F94" s="5" t="s">
        <v>471</v>
      </c>
      <c r="G94" s="6">
        <v>988.67</v>
      </c>
      <c r="H94" s="1" t="s">
        <v>446</v>
      </c>
      <c r="I94" s="1" t="s">
        <v>447</v>
      </c>
      <c r="J94" s="1" t="s">
        <v>448</v>
      </c>
      <c r="K94" s="1" t="s">
        <v>449</v>
      </c>
      <c r="L94" s="1" t="s">
        <v>450</v>
      </c>
      <c r="M94" s="5" t="s">
        <v>39</v>
      </c>
      <c r="N94" s="5" t="s">
        <v>377</v>
      </c>
      <c r="O94" s="7">
        <v>214</v>
      </c>
      <c r="P94" s="5" t="s">
        <v>470</v>
      </c>
      <c r="Q94" s="1" t="s">
        <v>472</v>
      </c>
      <c r="R94" s="1" t="s">
        <v>42</v>
      </c>
      <c r="S94" s="1" t="s">
        <v>452</v>
      </c>
      <c r="U94" s="1" t="s">
        <v>120</v>
      </c>
      <c r="V94" s="1" t="s">
        <v>121</v>
      </c>
      <c r="W94" s="1" t="s">
        <v>40</v>
      </c>
      <c r="AA94" s="4">
        <v>988.67</v>
      </c>
      <c r="AB94" s="4">
        <v>217.51</v>
      </c>
      <c r="AE94" s="1" t="s">
        <v>473</v>
      </c>
      <c r="AF94" s="5">
        <f t="shared" si="10"/>
        <v>-12</v>
      </c>
      <c r="AG94" s="9">
        <f t="shared" si="11"/>
        <v>-11864.039999999999</v>
      </c>
    </row>
    <row r="95" spans="1:33" x14ac:dyDescent="0.25">
      <c r="A95" s="5" t="s">
        <v>474</v>
      </c>
      <c r="B95" s="5" t="s">
        <v>94</v>
      </c>
      <c r="C95" s="1" t="s">
        <v>33</v>
      </c>
      <c r="D95" s="3">
        <v>24</v>
      </c>
      <c r="E95" s="5" t="s">
        <v>141</v>
      </c>
      <c r="F95" s="5" t="s">
        <v>475</v>
      </c>
      <c r="G95" s="6">
        <v>3789.78</v>
      </c>
      <c r="H95" s="1" t="s">
        <v>476</v>
      </c>
      <c r="I95" s="1" t="s">
        <v>477</v>
      </c>
      <c r="J95" s="1" t="s">
        <v>260</v>
      </c>
      <c r="M95" s="5" t="s">
        <v>39</v>
      </c>
      <c r="N95" s="5" t="s">
        <v>320</v>
      </c>
      <c r="O95" s="7">
        <v>215</v>
      </c>
      <c r="P95" s="5" t="s">
        <v>40</v>
      </c>
      <c r="Q95" s="1" t="s">
        <v>478</v>
      </c>
      <c r="R95" s="1" t="s">
        <v>42</v>
      </c>
      <c r="S95" s="1" t="s">
        <v>479</v>
      </c>
      <c r="U95" s="1" t="s">
        <v>120</v>
      </c>
      <c r="V95" s="1" t="s">
        <v>121</v>
      </c>
      <c r="W95" s="1" t="s">
        <v>94</v>
      </c>
      <c r="AA95" s="4">
        <v>3687.66</v>
      </c>
      <c r="AB95" s="4">
        <v>811.29</v>
      </c>
      <c r="AE95" s="1" t="s">
        <v>480</v>
      </c>
      <c r="AF95" s="5">
        <f t="shared" si="10"/>
        <v>21</v>
      </c>
      <c r="AG95" s="9">
        <f t="shared" si="11"/>
        <v>79585.38</v>
      </c>
    </row>
    <row r="96" spans="1:33" x14ac:dyDescent="0.25">
      <c r="A96" s="5" t="s">
        <v>193</v>
      </c>
      <c r="B96" s="5" t="s">
        <v>32</v>
      </c>
      <c r="C96" s="1" t="s">
        <v>33</v>
      </c>
      <c r="D96" s="3">
        <v>32</v>
      </c>
      <c r="E96" s="5" t="s">
        <v>34</v>
      </c>
      <c r="F96" s="5" t="s">
        <v>481</v>
      </c>
      <c r="G96" s="6">
        <v>1300</v>
      </c>
      <c r="H96" s="1" t="s">
        <v>482</v>
      </c>
      <c r="I96" s="1" t="s">
        <v>483</v>
      </c>
      <c r="J96" s="1" t="s">
        <v>484</v>
      </c>
      <c r="K96" s="1" t="s">
        <v>485</v>
      </c>
      <c r="L96" s="1" t="s">
        <v>486</v>
      </c>
      <c r="M96" s="5" t="s">
        <v>39</v>
      </c>
      <c r="N96" s="5" t="s">
        <v>320</v>
      </c>
      <c r="O96" s="7">
        <v>218</v>
      </c>
      <c r="P96" s="5" t="s">
        <v>198</v>
      </c>
      <c r="Q96" s="1" t="s">
        <v>487</v>
      </c>
      <c r="R96" s="1" t="s">
        <v>42</v>
      </c>
      <c r="S96" s="1" t="s">
        <v>488</v>
      </c>
      <c r="U96" s="1" t="s">
        <v>44</v>
      </c>
      <c r="V96" s="1" t="s">
        <v>45</v>
      </c>
      <c r="W96" s="1" t="s">
        <v>46</v>
      </c>
      <c r="AA96" s="4">
        <v>1300</v>
      </c>
      <c r="AB96" s="4">
        <v>286</v>
      </c>
      <c r="AE96" s="1" t="s">
        <v>489</v>
      </c>
      <c r="AF96" s="5">
        <f t="shared" si="10"/>
        <v>-6</v>
      </c>
      <c r="AG96" s="9">
        <f t="shared" si="11"/>
        <v>-7800</v>
      </c>
    </row>
    <row r="97" spans="1:33" x14ac:dyDescent="0.25">
      <c r="A97" s="5" t="s">
        <v>490</v>
      </c>
      <c r="B97" s="5" t="s">
        <v>183</v>
      </c>
      <c r="C97" s="1" t="s">
        <v>212</v>
      </c>
      <c r="D97" s="3">
        <v>60</v>
      </c>
      <c r="E97" s="5" t="s">
        <v>34</v>
      </c>
      <c r="F97" s="5" t="s">
        <v>491</v>
      </c>
      <c r="G97" s="6">
        <v>-1300</v>
      </c>
      <c r="H97" s="1" t="s">
        <v>482</v>
      </c>
      <c r="I97" s="1" t="s">
        <v>483</v>
      </c>
      <c r="J97" s="1" t="s">
        <v>484</v>
      </c>
      <c r="K97" s="1" t="s">
        <v>485</v>
      </c>
      <c r="L97" s="1" t="s">
        <v>486</v>
      </c>
      <c r="M97" s="5" t="s">
        <v>39</v>
      </c>
      <c r="N97" s="5" t="s">
        <v>320</v>
      </c>
      <c r="O97" s="7">
        <v>218</v>
      </c>
      <c r="P97" s="5" t="s">
        <v>198</v>
      </c>
      <c r="Q97" s="1" t="s">
        <v>492</v>
      </c>
      <c r="R97" s="1" t="s">
        <v>42</v>
      </c>
      <c r="S97" s="1" t="s">
        <v>488</v>
      </c>
      <c r="U97" s="1" t="s">
        <v>44</v>
      </c>
      <c r="V97" s="1" t="s">
        <v>45</v>
      </c>
      <c r="W97" s="1" t="s">
        <v>392</v>
      </c>
      <c r="AA97" s="4">
        <v>1300</v>
      </c>
      <c r="AB97" s="4">
        <v>286</v>
      </c>
      <c r="AE97" s="1" t="s">
        <v>489</v>
      </c>
      <c r="AF97" s="5">
        <f t="shared" si="10"/>
        <v>-6</v>
      </c>
      <c r="AG97" s="9">
        <f t="shared" si="11"/>
        <v>7800</v>
      </c>
    </row>
    <row r="98" spans="1:33" x14ac:dyDescent="0.25">
      <c r="A98" s="5" t="s">
        <v>493</v>
      </c>
      <c r="B98" s="5" t="s">
        <v>65</v>
      </c>
      <c r="C98" s="1" t="s">
        <v>33</v>
      </c>
      <c r="D98" s="3">
        <v>83</v>
      </c>
      <c r="E98" s="5" t="s">
        <v>34</v>
      </c>
      <c r="F98" s="5" t="s">
        <v>494</v>
      </c>
      <c r="G98" s="6">
        <v>280.8</v>
      </c>
      <c r="H98" s="1" t="s">
        <v>495</v>
      </c>
      <c r="I98" s="1" t="s">
        <v>496</v>
      </c>
      <c r="J98" s="1" t="s">
        <v>497</v>
      </c>
      <c r="K98" s="1" t="s">
        <v>70</v>
      </c>
      <c r="L98" s="1" t="s">
        <v>498</v>
      </c>
      <c r="M98" s="5" t="s">
        <v>39</v>
      </c>
      <c r="N98" s="5" t="s">
        <v>320</v>
      </c>
      <c r="O98" s="7">
        <v>217</v>
      </c>
      <c r="P98" s="5" t="s">
        <v>164</v>
      </c>
      <c r="Q98" s="1" t="s">
        <v>499</v>
      </c>
      <c r="R98" s="1" t="s">
        <v>42</v>
      </c>
      <c r="S98" s="1" t="s">
        <v>500</v>
      </c>
      <c r="U98" s="1" t="s">
        <v>44</v>
      </c>
      <c r="V98" s="1" t="s">
        <v>45</v>
      </c>
      <c r="W98" s="1" t="s">
        <v>356</v>
      </c>
      <c r="AA98" s="4">
        <v>280.8</v>
      </c>
      <c r="AB98" s="4">
        <v>61.78</v>
      </c>
      <c r="AE98" s="1" t="s">
        <v>139</v>
      </c>
      <c r="AF98" s="5">
        <f t="shared" si="10"/>
        <v>24</v>
      </c>
      <c r="AG98" s="9">
        <f t="shared" si="11"/>
        <v>6739.2000000000007</v>
      </c>
    </row>
    <row r="99" spans="1:33" x14ac:dyDescent="0.25">
      <c r="A99" s="5" t="s">
        <v>103</v>
      </c>
      <c r="B99" s="5" t="s">
        <v>100</v>
      </c>
      <c r="C99" s="1" t="s">
        <v>33</v>
      </c>
      <c r="D99" s="3">
        <v>118</v>
      </c>
      <c r="E99" s="5" t="s">
        <v>34</v>
      </c>
      <c r="F99" s="5" t="s">
        <v>501</v>
      </c>
      <c r="G99" s="6">
        <v>33.6</v>
      </c>
      <c r="H99" s="1" t="s">
        <v>495</v>
      </c>
      <c r="I99" s="1" t="s">
        <v>496</v>
      </c>
      <c r="J99" s="1" t="s">
        <v>497</v>
      </c>
      <c r="K99" s="1" t="s">
        <v>70</v>
      </c>
      <c r="L99" s="1" t="s">
        <v>498</v>
      </c>
      <c r="M99" s="5" t="s">
        <v>39</v>
      </c>
      <c r="N99" s="5" t="s">
        <v>320</v>
      </c>
      <c r="O99" s="7">
        <v>217</v>
      </c>
      <c r="P99" s="5" t="s">
        <v>198</v>
      </c>
      <c r="Q99" s="1" t="s">
        <v>502</v>
      </c>
      <c r="R99" s="1" t="s">
        <v>42</v>
      </c>
      <c r="S99" s="1" t="s">
        <v>500</v>
      </c>
      <c r="U99" s="1" t="s">
        <v>44</v>
      </c>
      <c r="V99" s="1" t="s">
        <v>45</v>
      </c>
      <c r="W99" s="1" t="s">
        <v>100</v>
      </c>
      <c r="AA99" s="4">
        <v>33.6</v>
      </c>
      <c r="AB99" s="4">
        <v>7.39</v>
      </c>
      <c r="AE99" s="1" t="s">
        <v>139</v>
      </c>
      <c r="AF99" s="5">
        <f t="shared" si="10"/>
        <v>-6</v>
      </c>
      <c r="AG99" s="9">
        <f t="shared" si="11"/>
        <v>-201.60000000000002</v>
      </c>
    </row>
    <row r="100" spans="1:33" x14ac:dyDescent="0.25">
      <c r="A100" s="5" t="s">
        <v>63</v>
      </c>
      <c r="B100" s="5" t="s">
        <v>115</v>
      </c>
      <c r="C100" s="1" t="s">
        <v>33</v>
      </c>
      <c r="D100" s="3">
        <v>154</v>
      </c>
      <c r="E100" s="5" t="s">
        <v>34</v>
      </c>
      <c r="F100" s="5" t="s">
        <v>503</v>
      </c>
      <c r="G100" s="6">
        <v>499.84</v>
      </c>
      <c r="H100" s="1" t="s">
        <v>504</v>
      </c>
      <c r="I100" s="1" t="s">
        <v>505</v>
      </c>
      <c r="J100" s="1" t="s">
        <v>506</v>
      </c>
      <c r="K100" s="1" t="s">
        <v>109</v>
      </c>
      <c r="L100" s="1" t="s">
        <v>507</v>
      </c>
      <c r="M100" s="5" t="s">
        <v>39</v>
      </c>
      <c r="N100" s="5" t="s">
        <v>320</v>
      </c>
      <c r="O100" s="7">
        <v>216</v>
      </c>
      <c r="P100" s="5" t="s">
        <v>198</v>
      </c>
      <c r="Q100" s="1" t="s">
        <v>508</v>
      </c>
      <c r="R100" s="1" t="s">
        <v>42</v>
      </c>
      <c r="S100" s="1" t="s">
        <v>509</v>
      </c>
      <c r="U100" s="1" t="s">
        <v>44</v>
      </c>
      <c r="V100" s="1" t="s">
        <v>45</v>
      </c>
      <c r="W100" s="1" t="s">
        <v>466</v>
      </c>
      <c r="AA100" s="4">
        <v>499.84</v>
      </c>
      <c r="AB100" s="4">
        <v>59.41</v>
      </c>
      <c r="AE100" s="1" t="s">
        <v>489</v>
      </c>
      <c r="AF100" s="5">
        <f t="shared" si="10"/>
        <v>-6</v>
      </c>
      <c r="AG100" s="9">
        <f t="shared" si="11"/>
        <v>-2999.04</v>
      </c>
    </row>
    <row r="101" spans="1:33" x14ac:dyDescent="0.25">
      <c r="A101" s="5" t="s">
        <v>88</v>
      </c>
      <c r="B101" s="5" t="s">
        <v>115</v>
      </c>
      <c r="C101" s="1" t="s">
        <v>33</v>
      </c>
      <c r="D101" s="3">
        <v>155</v>
      </c>
      <c r="E101" s="5" t="s">
        <v>34</v>
      </c>
      <c r="F101" s="5" t="s">
        <v>511</v>
      </c>
      <c r="G101" s="6">
        <v>240</v>
      </c>
      <c r="H101" s="1" t="s">
        <v>495</v>
      </c>
      <c r="I101" s="1" t="s">
        <v>496</v>
      </c>
      <c r="J101" s="1" t="s">
        <v>497</v>
      </c>
      <c r="K101" s="1" t="s">
        <v>70</v>
      </c>
      <c r="L101" s="1" t="s">
        <v>498</v>
      </c>
      <c r="M101" s="5" t="s">
        <v>39</v>
      </c>
      <c r="N101" s="5" t="s">
        <v>320</v>
      </c>
      <c r="O101" s="7">
        <v>217</v>
      </c>
      <c r="P101" s="5" t="s">
        <v>510</v>
      </c>
      <c r="Q101" s="1" t="s">
        <v>512</v>
      </c>
      <c r="R101" s="1" t="s">
        <v>42</v>
      </c>
      <c r="S101" s="1" t="s">
        <v>500</v>
      </c>
      <c r="U101" s="1" t="s">
        <v>44</v>
      </c>
      <c r="V101" s="1" t="s">
        <v>45</v>
      </c>
      <c r="W101" s="1" t="s">
        <v>104</v>
      </c>
      <c r="AA101" s="4">
        <v>240</v>
      </c>
      <c r="AB101" s="4">
        <v>52.8</v>
      </c>
      <c r="AE101" s="1" t="s">
        <v>139</v>
      </c>
      <c r="AF101" s="5">
        <f t="shared" si="10"/>
        <v>-10</v>
      </c>
      <c r="AG101" s="9">
        <f t="shared" si="11"/>
        <v>-2400</v>
      </c>
    </row>
    <row r="102" spans="1:33" x14ac:dyDescent="0.25">
      <c r="A102" s="5" t="s">
        <v>164</v>
      </c>
      <c r="B102" s="5" t="s">
        <v>115</v>
      </c>
      <c r="C102" s="1" t="s">
        <v>33</v>
      </c>
      <c r="D102" s="3">
        <v>156</v>
      </c>
      <c r="E102" s="5" t="s">
        <v>34</v>
      </c>
      <c r="F102" s="5" t="s">
        <v>513</v>
      </c>
      <c r="G102" s="6">
        <v>261</v>
      </c>
      <c r="H102" s="1" t="s">
        <v>482</v>
      </c>
      <c r="I102" s="1" t="s">
        <v>483</v>
      </c>
      <c r="J102" s="1" t="s">
        <v>484</v>
      </c>
      <c r="K102" s="1" t="s">
        <v>485</v>
      </c>
      <c r="L102" s="1" t="s">
        <v>486</v>
      </c>
      <c r="M102" s="5" t="s">
        <v>39</v>
      </c>
      <c r="N102" s="5" t="s">
        <v>320</v>
      </c>
      <c r="O102" s="7">
        <v>218</v>
      </c>
      <c r="P102" s="5" t="s">
        <v>330</v>
      </c>
      <c r="Q102" s="1" t="s">
        <v>514</v>
      </c>
      <c r="R102" s="1" t="s">
        <v>42</v>
      </c>
      <c r="S102" s="1" t="s">
        <v>488</v>
      </c>
      <c r="U102" s="1" t="s">
        <v>44</v>
      </c>
      <c r="V102" s="1" t="s">
        <v>45</v>
      </c>
      <c r="W102" s="1" t="s">
        <v>104</v>
      </c>
      <c r="AA102" s="4">
        <v>261</v>
      </c>
      <c r="AB102" s="4">
        <v>57.42</v>
      </c>
      <c r="AE102" s="1" t="s">
        <v>489</v>
      </c>
      <c r="AF102" s="5">
        <f t="shared" si="10"/>
        <v>-37</v>
      </c>
      <c r="AG102" s="9">
        <f t="shared" si="11"/>
        <v>-9657</v>
      </c>
    </row>
    <row r="103" spans="1:33" x14ac:dyDescent="0.25">
      <c r="A103" s="5" t="s">
        <v>100</v>
      </c>
      <c r="B103" s="5" t="s">
        <v>279</v>
      </c>
      <c r="C103" s="1" t="s">
        <v>33</v>
      </c>
      <c r="D103" s="3">
        <v>35</v>
      </c>
      <c r="E103" s="5" t="s">
        <v>141</v>
      </c>
      <c r="F103" s="5" t="s">
        <v>515</v>
      </c>
      <c r="G103" s="6">
        <v>994.8</v>
      </c>
      <c r="H103" s="1" t="s">
        <v>516</v>
      </c>
      <c r="J103" s="1" t="s">
        <v>254</v>
      </c>
      <c r="K103" s="1" t="s">
        <v>172</v>
      </c>
      <c r="L103" s="1" t="s">
        <v>517</v>
      </c>
      <c r="M103" s="5" t="s">
        <v>39</v>
      </c>
      <c r="N103" s="5" t="s">
        <v>518</v>
      </c>
      <c r="O103" s="7">
        <v>219</v>
      </c>
      <c r="P103" s="5" t="s">
        <v>470</v>
      </c>
      <c r="Q103" s="1" t="s">
        <v>519</v>
      </c>
      <c r="R103" s="1" t="s">
        <v>42</v>
      </c>
      <c r="U103" s="1" t="s">
        <v>92</v>
      </c>
      <c r="V103" s="1" t="s">
        <v>93</v>
      </c>
      <c r="W103" s="1" t="s">
        <v>40</v>
      </c>
      <c r="AA103" s="4">
        <v>994.8</v>
      </c>
      <c r="AB103" s="4">
        <v>0</v>
      </c>
      <c r="AE103" s="1" t="s">
        <v>520</v>
      </c>
      <c r="AF103" s="5">
        <f t="shared" si="10"/>
        <v>-7</v>
      </c>
      <c r="AG103" s="9">
        <f t="shared" si="11"/>
        <v>-6963.5999999999995</v>
      </c>
    </row>
    <row r="104" spans="1:33" x14ac:dyDescent="0.25">
      <c r="A104" s="5" t="s">
        <v>100</v>
      </c>
      <c r="B104" s="5" t="s">
        <v>279</v>
      </c>
      <c r="C104" s="1" t="s">
        <v>33</v>
      </c>
      <c r="D104" s="3">
        <v>36</v>
      </c>
      <c r="E104" s="5" t="s">
        <v>141</v>
      </c>
      <c r="F104" s="5" t="s">
        <v>521</v>
      </c>
      <c r="G104" s="6">
        <v>962.6</v>
      </c>
      <c r="H104" s="1" t="s">
        <v>516</v>
      </c>
      <c r="J104" s="1" t="s">
        <v>254</v>
      </c>
      <c r="K104" s="1" t="s">
        <v>172</v>
      </c>
      <c r="L104" s="1" t="s">
        <v>517</v>
      </c>
      <c r="M104" s="5" t="s">
        <v>39</v>
      </c>
      <c r="N104" s="5" t="s">
        <v>518</v>
      </c>
      <c r="O104" s="7">
        <v>219</v>
      </c>
      <c r="P104" s="5" t="s">
        <v>470</v>
      </c>
      <c r="Q104" s="1" t="s">
        <v>522</v>
      </c>
      <c r="R104" s="1" t="s">
        <v>42</v>
      </c>
      <c r="U104" s="1" t="s">
        <v>92</v>
      </c>
      <c r="V104" s="1" t="s">
        <v>93</v>
      </c>
      <c r="W104" s="1" t="s">
        <v>40</v>
      </c>
      <c r="AA104" s="4">
        <v>962.6</v>
      </c>
      <c r="AB104" s="4">
        <v>0</v>
      </c>
      <c r="AE104" s="1" t="s">
        <v>520</v>
      </c>
      <c r="AF104" s="5">
        <f t="shared" si="10"/>
        <v>-7</v>
      </c>
      <c r="AG104" s="9">
        <f t="shared" si="11"/>
        <v>-6738.2</v>
      </c>
    </row>
    <row r="105" spans="1:33" x14ac:dyDescent="0.25">
      <c r="A105" s="5" t="s">
        <v>164</v>
      </c>
      <c r="B105" s="5" t="s">
        <v>279</v>
      </c>
      <c r="C105" s="1" t="s">
        <v>33</v>
      </c>
      <c r="D105" s="3">
        <v>158</v>
      </c>
      <c r="E105" s="5" t="s">
        <v>34</v>
      </c>
      <c r="F105" s="5" t="s">
        <v>524</v>
      </c>
      <c r="G105" s="6">
        <v>3991.33</v>
      </c>
      <c r="H105" s="1" t="s">
        <v>106</v>
      </c>
      <c r="I105" s="1" t="s">
        <v>107</v>
      </c>
      <c r="J105" s="1" t="s">
        <v>108</v>
      </c>
      <c r="K105" s="1" t="s">
        <v>109</v>
      </c>
      <c r="L105" s="1" t="s">
        <v>110</v>
      </c>
      <c r="M105" s="5" t="s">
        <v>39</v>
      </c>
      <c r="N105" s="5" t="s">
        <v>518</v>
      </c>
      <c r="O105" s="7">
        <v>220</v>
      </c>
      <c r="P105" s="5" t="s">
        <v>523</v>
      </c>
      <c r="Q105" s="1" t="s">
        <v>525</v>
      </c>
      <c r="R105" s="1" t="s">
        <v>42</v>
      </c>
      <c r="S105" s="1" t="s">
        <v>112</v>
      </c>
      <c r="U105" s="1" t="s">
        <v>92</v>
      </c>
      <c r="V105" s="1" t="s">
        <v>93</v>
      </c>
      <c r="W105" s="1" t="s">
        <v>526</v>
      </c>
      <c r="AA105" s="4">
        <v>3991.33</v>
      </c>
      <c r="AB105" s="4">
        <v>397.81</v>
      </c>
      <c r="AE105" s="1" t="s">
        <v>114</v>
      </c>
      <c r="AF105" s="5">
        <f t="shared" si="10"/>
        <v>-9</v>
      </c>
      <c r="AG105" s="9">
        <f t="shared" si="11"/>
        <v>-35921.97</v>
      </c>
    </row>
    <row r="106" spans="1:33" x14ac:dyDescent="0.25">
      <c r="A106" s="5" t="s">
        <v>164</v>
      </c>
      <c r="B106" s="5" t="s">
        <v>279</v>
      </c>
      <c r="C106" s="1" t="s">
        <v>33</v>
      </c>
      <c r="D106" s="3">
        <v>159</v>
      </c>
      <c r="E106" s="5" t="s">
        <v>34</v>
      </c>
      <c r="F106" s="5" t="s">
        <v>527</v>
      </c>
      <c r="G106" s="6">
        <v>112.11</v>
      </c>
      <c r="H106" s="1" t="s">
        <v>106</v>
      </c>
      <c r="I106" s="1" t="s">
        <v>107</v>
      </c>
      <c r="J106" s="1" t="s">
        <v>108</v>
      </c>
      <c r="K106" s="1" t="s">
        <v>109</v>
      </c>
      <c r="L106" s="1" t="s">
        <v>110</v>
      </c>
      <c r="M106" s="5" t="s">
        <v>39</v>
      </c>
      <c r="N106" s="5" t="s">
        <v>518</v>
      </c>
      <c r="O106" s="7">
        <v>220</v>
      </c>
      <c r="P106" s="5" t="s">
        <v>98</v>
      </c>
      <c r="Q106" s="1" t="s">
        <v>528</v>
      </c>
      <c r="R106" s="1" t="s">
        <v>42</v>
      </c>
      <c r="S106" s="1" t="s">
        <v>112</v>
      </c>
      <c r="U106" s="1" t="s">
        <v>120</v>
      </c>
      <c r="V106" s="1" t="s">
        <v>121</v>
      </c>
      <c r="W106" s="1" t="s">
        <v>174</v>
      </c>
      <c r="AA106" s="4">
        <v>112.11</v>
      </c>
      <c r="AB106" s="4">
        <v>4.4800000000000004</v>
      </c>
      <c r="AE106" s="1" t="s">
        <v>122</v>
      </c>
      <c r="AF106" s="5">
        <f t="shared" si="10"/>
        <v>-10</v>
      </c>
      <c r="AG106" s="9">
        <f t="shared" si="11"/>
        <v>-1121.0999999999999</v>
      </c>
    </row>
    <row r="107" spans="1:33" x14ac:dyDescent="0.25">
      <c r="A107" s="5" t="s">
        <v>164</v>
      </c>
      <c r="B107" s="5" t="s">
        <v>279</v>
      </c>
      <c r="C107" s="1" t="s">
        <v>33</v>
      </c>
      <c r="D107" s="3">
        <v>160</v>
      </c>
      <c r="E107" s="5" t="s">
        <v>34</v>
      </c>
      <c r="F107" s="5" t="s">
        <v>529</v>
      </c>
      <c r="G107" s="6">
        <v>18607.22</v>
      </c>
      <c r="H107" s="1" t="s">
        <v>106</v>
      </c>
      <c r="I107" s="1" t="s">
        <v>107</v>
      </c>
      <c r="J107" s="1" t="s">
        <v>108</v>
      </c>
      <c r="K107" s="1" t="s">
        <v>109</v>
      </c>
      <c r="L107" s="1" t="s">
        <v>110</v>
      </c>
      <c r="M107" s="5" t="s">
        <v>39</v>
      </c>
      <c r="N107" s="5" t="s">
        <v>518</v>
      </c>
      <c r="O107" s="7">
        <v>220</v>
      </c>
      <c r="P107" s="5" t="s">
        <v>98</v>
      </c>
      <c r="Q107" s="1" t="s">
        <v>530</v>
      </c>
      <c r="R107" s="1" t="s">
        <v>42</v>
      </c>
      <c r="S107" s="1" t="s">
        <v>112</v>
      </c>
      <c r="U107" s="1" t="s">
        <v>44</v>
      </c>
      <c r="V107" s="1" t="s">
        <v>45</v>
      </c>
      <c r="W107" s="1" t="s">
        <v>174</v>
      </c>
      <c r="AA107" s="4">
        <v>18607.22</v>
      </c>
      <c r="AB107" s="4">
        <v>1860.72</v>
      </c>
      <c r="AE107" s="1" t="s">
        <v>114</v>
      </c>
      <c r="AF107" s="5">
        <f t="shared" si="10"/>
        <v>-10</v>
      </c>
      <c r="AG107" s="9">
        <f t="shared" si="11"/>
        <v>-186072.2</v>
      </c>
    </row>
    <row r="108" spans="1:33" x14ac:dyDescent="0.25">
      <c r="A108" s="5" t="s">
        <v>164</v>
      </c>
      <c r="B108" s="5" t="s">
        <v>279</v>
      </c>
      <c r="C108" s="1" t="s">
        <v>33</v>
      </c>
      <c r="D108" s="3">
        <v>161</v>
      </c>
      <c r="E108" s="5" t="s">
        <v>34</v>
      </c>
      <c r="F108" s="5" t="s">
        <v>532</v>
      </c>
      <c r="G108" s="6">
        <v>178.54</v>
      </c>
      <c r="H108" s="1" t="s">
        <v>106</v>
      </c>
      <c r="I108" s="1" t="s">
        <v>107</v>
      </c>
      <c r="J108" s="1" t="s">
        <v>108</v>
      </c>
      <c r="K108" s="1" t="s">
        <v>109</v>
      </c>
      <c r="L108" s="1" t="s">
        <v>110</v>
      </c>
      <c r="M108" s="5" t="s">
        <v>39</v>
      </c>
      <c r="N108" s="5" t="s">
        <v>518</v>
      </c>
      <c r="O108" s="7">
        <v>220</v>
      </c>
      <c r="P108" s="5" t="s">
        <v>531</v>
      </c>
      <c r="Q108" s="1" t="s">
        <v>533</v>
      </c>
      <c r="R108" s="1" t="s">
        <v>42</v>
      </c>
      <c r="S108" s="1" t="s">
        <v>112</v>
      </c>
      <c r="U108" s="1" t="s">
        <v>44</v>
      </c>
      <c r="V108" s="1" t="s">
        <v>45</v>
      </c>
      <c r="W108" s="1" t="s">
        <v>279</v>
      </c>
      <c r="AA108" s="4">
        <v>178.54</v>
      </c>
      <c r="AB108" s="4">
        <v>39.28</v>
      </c>
      <c r="AE108" s="1" t="s">
        <v>534</v>
      </c>
      <c r="AF108" s="5">
        <f t="shared" si="10"/>
        <v>-18</v>
      </c>
      <c r="AG108" s="9">
        <f t="shared" si="11"/>
        <v>-3213.72</v>
      </c>
    </row>
    <row r="109" spans="1:33" x14ac:dyDescent="0.25">
      <c r="A109" s="5" t="s">
        <v>164</v>
      </c>
      <c r="B109" s="5" t="s">
        <v>279</v>
      </c>
      <c r="C109" s="1" t="s">
        <v>33</v>
      </c>
      <c r="D109" s="3">
        <v>162</v>
      </c>
      <c r="E109" s="5" t="s">
        <v>34</v>
      </c>
      <c r="F109" s="5" t="s">
        <v>535</v>
      </c>
      <c r="G109" s="6">
        <v>3090.08</v>
      </c>
      <c r="H109" s="1" t="s">
        <v>536</v>
      </c>
      <c r="I109" s="1" t="s">
        <v>537</v>
      </c>
      <c r="J109" s="1" t="s">
        <v>538</v>
      </c>
      <c r="M109" s="5" t="s">
        <v>39</v>
      </c>
      <c r="N109" s="5" t="s">
        <v>518</v>
      </c>
      <c r="O109" s="7">
        <v>221</v>
      </c>
      <c r="P109" s="5" t="s">
        <v>98</v>
      </c>
      <c r="Q109" s="1" t="s">
        <v>539</v>
      </c>
      <c r="R109" s="1" t="s">
        <v>42</v>
      </c>
      <c r="S109" s="1" t="s">
        <v>192</v>
      </c>
      <c r="U109" s="1" t="s">
        <v>44</v>
      </c>
      <c r="V109" s="1" t="s">
        <v>45</v>
      </c>
      <c r="W109" s="1" t="s">
        <v>174</v>
      </c>
      <c r="AA109" s="4">
        <v>3090.08</v>
      </c>
      <c r="AB109" s="4">
        <v>679.82</v>
      </c>
      <c r="AE109" s="1" t="s">
        <v>540</v>
      </c>
      <c r="AF109" s="5">
        <f t="shared" si="10"/>
        <v>-10</v>
      </c>
      <c r="AG109" s="9">
        <f t="shared" si="11"/>
        <v>-30900.799999999999</v>
      </c>
    </row>
    <row r="110" spans="1:33" x14ac:dyDescent="0.25">
      <c r="A110" s="5" t="s">
        <v>164</v>
      </c>
      <c r="B110" s="5" t="s">
        <v>279</v>
      </c>
      <c r="C110" s="1" t="s">
        <v>33</v>
      </c>
      <c r="D110" s="3">
        <v>163</v>
      </c>
      <c r="E110" s="5" t="s">
        <v>34</v>
      </c>
      <c r="F110" s="5" t="s">
        <v>542</v>
      </c>
      <c r="G110" s="6">
        <v>176</v>
      </c>
      <c r="H110" s="1" t="s">
        <v>125</v>
      </c>
      <c r="I110" s="1" t="s">
        <v>126</v>
      </c>
      <c r="J110" s="1" t="s">
        <v>127</v>
      </c>
      <c r="K110" s="1" t="s">
        <v>70</v>
      </c>
      <c r="L110" s="1" t="s">
        <v>128</v>
      </c>
      <c r="M110" s="5" t="s">
        <v>39</v>
      </c>
      <c r="N110" s="5" t="s">
        <v>518</v>
      </c>
      <c r="O110" s="7">
        <v>222</v>
      </c>
      <c r="P110" s="5" t="s">
        <v>541</v>
      </c>
      <c r="Q110" s="1" t="s">
        <v>543</v>
      </c>
      <c r="R110" s="1" t="s">
        <v>42</v>
      </c>
      <c r="S110" s="1" t="s">
        <v>130</v>
      </c>
      <c r="U110" s="1" t="s">
        <v>44</v>
      </c>
      <c r="V110" s="1" t="s">
        <v>45</v>
      </c>
      <c r="W110" s="1" t="s">
        <v>115</v>
      </c>
      <c r="AA110" s="4">
        <v>176</v>
      </c>
      <c r="AB110" s="4">
        <v>7.04</v>
      </c>
      <c r="AE110" s="1" t="s">
        <v>57</v>
      </c>
      <c r="AF110" s="5">
        <f t="shared" si="10"/>
        <v>-11</v>
      </c>
      <c r="AG110" s="9">
        <f t="shared" si="11"/>
        <v>-1936</v>
      </c>
    </row>
    <row r="111" spans="1:33" x14ac:dyDescent="0.25">
      <c r="A111" s="5" t="s">
        <v>164</v>
      </c>
      <c r="B111" s="5" t="s">
        <v>279</v>
      </c>
      <c r="C111" s="1" t="s">
        <v>33</v>
      </c>
      <c r="D111" s="3">
        <v>164</v>
      </c>
      <c r="E111" s="5" t="s">
        <v>34</v>
      </c>
      <c r="F111" s="5" t="s">
        <v>481</v>
      </c>
      <c r="G111" s="6">
        <v>2250</v>
      </c>
      <c r="H111" s="1" t="s">
        <v>545</v>
      </c>
      <c r="I111" s="1" t="s">
        <v>546</v>
      </c>
      <c r="J111" s="1" t="s">
        <v>254</v>
      </c>
      <c r="K111" s="1" t="s">
        <v>172</v>
      </c>
      <c r="L111" s="1" t="s">
        <v>547</v>
      </c>
      <c r="M111" s="5" t="s">
        <v>39</v>
      </c>
      <c r="N111" s="5" t="s">
        <v>548</v>
      </c>
      <c r="O111" s="7">
        <v>223</v>
      </c>
      <c r="P111" s="5" t="s">
        <v>544</v>
      </c>
      <c r="Q111" s="1" t="s">
        <v>549</v>
      </c>
      <c r="R111" s="1" t="s">
        <v>42</v>
      </c>
      <c r="S111" s="1" t="s">
        <v>550</v>
      </c>
      <c r="U111" s="1" t="s">
        <v>120</v>
      </c>
      <c r="V111" s="1" t="s">
        <v>121</v>
      </c>
      <c r="W111" s="1" t="s">
        <v>30</v>
      </c>
      <c r="AA111" s="4">
        <v>2250</v>
      </c>
      <c r="AB111" s="4">
        <v>495</v>
      </c>
      <c r="AE111" s="1" t="s">
        <v>434</v>
      </c>
      <c r="AF111" s="5">
        <f t="shared" si="10"/>
        <v>-14</v>
      </c>
      <c r="AG111" s="9">
        <f t="shared" si="11"/>
        <v>-31500</v>
      </c>
    </row>
    <row r="112" spans="1:33" x14ac:dyDescent="0.25">
      <c r="A112" s="5" t="s">
        <v>30</v>
      </c>
      <c r="B112" s="5" t="s">
        <v>279</v>
      </c>
      <c r="C112" s="1" t="s">
        <v>33</v>
      </c>
      <c r="D112" s="3">
        <v>165</v>
      </c>
      <c r="E112" s="5" t="s">
        <v>34</v>
      </c>
      <c r="F112" s="5" t="s">
        <v>551</v>
      </c>
      <c r="G112" s="6">
        <v>724.5</v>
      </c>
      <c r="H112" s="1" t="s">
        <v>258</v>
      </c>
      <c r="I112" s="1" t="s">
        <v>259</v>
      </c>
      <c r="J112" s="1" t="s">
        <v>260</v>
      </c>
      <c r="K112" s="1" t="s">
        <v>172</v>
      </c>
      <c r="L112" s="1" t="s">
        <v>261</v>
      </c>
      <c r="M112" s="5" t="s">
        <v>39</v>
      </c>
      <c r="N112" s="5" t="s">
        <v>548</v>
      </c>
      <c r="O112" s="7">
        <v>224</v>
      </c>
      <c r="P112" s="5" t="s">
        <v>330</v>
      </c>
      <c r="Q112" s="1" t="s">
        <v>552</v>
      </c>
      <c r="R112" s="1" t="s">
        <v>42</v>
      </c>
      <c r="S112" s="1" t="s">
        <v>263</v>
      </c>
      <c r="U112" s="1" t="s">
        <v>44</v>
      </c>
      <c r="V112" s="1" t="s">
        <v>45</v>
      </c>
      <c r="W112" s="1" t="s">
        <v>553</v>
      </c>
      <c r="AA112" s="4">
        <v>724.5</v>
      </c>
      <c r="AB112" s="4">
        <v>159.38999999999999</v>
      </c>
      <c r="AE112" s="1" t="s">
        <v>554</v>
      </c>
      <c r="AF112" s="5">
        <f t="shared" si="10"/>
        <v>-34</v>
      </c>
      <c r="AG112" s="9">
        <f t="shared" si="11"/>
        <v>-24633</v>
      </c>
    </row>
    <row r="113" spans="1:33" x14ac:dyDescent="0.25">
      <c r="A113" s="5" t="s">
        <v>526</v>
      </c>
      <c r="B113" s="5" t="s">
        <v>279</v>
      </c>
      <c r="C113" s="1" t="s">
        <v>33</v>
      </c>
      <c r="D113" s="3">
        <v>166</v>
      </c>
      <c r="E113" s="5" t="s">
        <v>34</v>
      </c>
      <c r="F113" s="5" t="s">
        <v>555</v>
      </c>
      <c r="G113" s="6">
        <v>1235</v>
      </c>
      <c r="H113" s="1" t="s">
        <v>556</v>
      </c>
      <c r="I113" s="1" t="s">
        <v>557</v>
      </c>
      <c r="J113" s="1" t="s">
        <v>558</v>
      </c>
      <c r="M113" s="5" t="s">
        <v>39</v>
      </c>
      <c r="N113" s="5" t="s">
        <v>548</v>
      </c>
      <c r="O113" s="7">
        <v>225</v>
      </c>
      <c r="P113" s="5" t="s">
        <v>523</v>
      </c>
      <c r="Q113" s="1" t="s">
        <v>559</v>
      </c>
      <c r="R113" s="1" t="s">
        <v>42</v>
      </c>
      <c r="S113" s="1" t="s">
        <v>560</v>
      </c>
      <c r="W113" s="1" t="s">
        <v>174</v>
      </c>
      <c r="AA113" s="4">
        <v>1235</v>
      </c>
      <c r="AB113" s="4">
        <v>271.7</v>
      </c>
      <c r="AE113" s="1" t="s">
        <v>561</v>
      </c>
      <c r="AF113" s="5">
        <f t="shared" si="10"/>
        <v>-8</v>
      </c>
      <c r="AG113" s="9">
        <f t="shared" si="11"/>
        <v>-9880</v>
      </c>
    </row>
    <row r="114" spans="1:33" x14ac:dyDescent="0.25">
      <c r="A114" s="5" t="s">
        <v>553</v>
      </c>
      <c r="B114" s="5" t="s">
        <v>377</v>
      </c>
      <c r="C114" s="1" t="s">
        <v>33</v>
      </c>
      <c r="D114" s="3">
        <v>171</v>
      </c>
      <c r="E114" s="5" t="s">
        <v>34</v>
      </c>
      <c r="F114" s="5" t="s">
        <v>563</v>
      </c>
      <c r="G114" s="6">
        <v>63.12</v>
      </c>
      <c r="H114" s="1" t="s">
        <v>564</v>
      </c>
      <c r="I114" s="1" t="s">
        <v>565</v>
      </c>
      <c r="J114" s="1" t="s">
        <v>566</v>
      </c>
      <c r="M114" s="5" t="s">
        <v>39</v>
      </c>
      <c r="N114" s="5" t="s">
        <v>548</v>
      </c>
      <c r="O114" s="7">
        <v>226</v>
      </c>
      <c r="P114" s="5" t="s">
        <v>562</v>
      </c>
      <c r="Q114" s="1" t="s">
        <v>567</v>
      </c>
      <c r="R114" s="1" t="s">
        <v>42</v>
      </c>
      <c r="S114" s="1" t="s">
        <v>568</v>
      </c>
      <c r="U114" s="1" t="s">
        <v>120</v>
      </c>
      <c r="V114" s="1" t="s">
        <v>121</v>
      </c>
      <c r="W114" s="1" t="s">
        <v>569</v>
      </c>
      <c r="AA114" s="4">
        <v>63.12</v>
      </c>
      <c r="AB114" s="4">
        <v>13.89</v>
      </c>
      <c r="AE114" s="1" t="s">
        <v>554</v>
      </c>
      <c r="AF114" s="5">
        <f t="shared" si="10"/>
        <v>-75</v>
      </c>
      <c r="AG114" s="9">
        <f t="shared" si="11"/>
        <v>-4734</v>
      </c>
    </row>
    <row r="115" spans="1:33" x14ac:dyDescent="0.25">
      <c r="A115" s="5" t="s">
        <v>218</v>
      </c>
      <c r="B115" s="5" t="s">
        <v>377</v>
      </c>
      <c r="C115" s="1" t="s">
        <v>33</v>
      </c>
      <c r="D115" s="3">
        <v>172</v>
      </c>
      <c r="E115" s="5" t="s">
        <v>34</v>
      </c>
      <c r="F115" s="5" t="s">
        <v>570</v>
      </c>
      <c r="G115" s="6">
        <v>113</v>
      </c>
      <c r="H115" s="1" t="s">
        <v>358</v>
      </c>
      <c r="I115" s="1" t="s">
        <v>359</v>
      </c>
      <c r="J115" s="1" t="s">
        <v>360</v>
      </c>
      <c r="M115" s="5" t="s">
        <v>39</v>
      </c>
      <c r="N115" s="5" t="s">
        <v>548</v>
      </c>
      <c r="O115" s="7">
        <v>227</v>
      </c>
      <c r="P115" s="5" t="s">
        <v>330</v>
      </c>
      <c r="Q115" s="1" t="s">
        <v>571</v>
      </c>
      <c r="R115" s="1" t="s">
        <v>42</v>
      </c>
      <c r="S115" s="1" t="s">
        <v>362</v>
      </c>
      <c r="U115" s="1" t="s">
        <v>44</v>
      </c>
      <c r="V115" s="1" t="s">
        <v>45</v>
      </c>
      <c r="W115" s="1" t="s">
        <v>279</v>
      </c>
      <c r="AA115" s="4">
        <v>113</v>
      </c>
      <c r="AB115" s="4">
        <v>24.86</v>
      </c>
      <c r="AE115" s="1" t="s">
        <v>363</v>
      </c>
      <c r="AF115" s="5">
        <f t="shared" si="10"/>
        <v>-34</v>
      </c>
      <c r="AG115" s="9">
        <f t="shared" si="11"/>
        <v>-3842</v>
      </c>
    </row>
    <row r="116" spans="1:33" hidden="1" x14ac:dyDescent="0.25">
      <c r="A116" s="1" t="s">
        <v>573</v>
      </c>
      <c r="B116" s="1" t="s">
        <v>574</v>
      </c>
      <c r="C116" s="1" t="s">
        <v>33</v>
      </c>
      <c r="D116" s="3">
        <v>11</v>
      </c>
      <c r="E116" s="1" t="s">
        <v>141</v>
      </c>
      <c r="F116" s="1" t="s">
        <v>575</v>
      </c>
      <c r="G116" s="4">
        <v>3.94</v>
      </c>
      <c r="H116" s="1" t="s">
        <v>576</v>
      </c>
      <c r="I116" s="1" t="s">
        <v>565</v>
      </c>
      <c r="J116" s="1" t="s">
        <v>566</v>
      </c>
      <c r="M116" s="1" t="s">
        <v>577</v>
      </c>
      <c r="N116" s="1" t="s">
        <v>404</v>
      </c>
      <c r="P116" s="1" t="s">
        <v>572</v>
      </c>
      <c r="Q116" s="1" t="s">
        <v>578</v>
      </c>
      <c r="R116" s="1" t="s">
        <v>42</v>
      </c>
      <c r="U116" s="1" t="s">
        <v>120</v>
      </c>
      <c r="V116" s="1" t="s">
        <v>121</v>
      </c>
      <c r="W116" s="1" t="s">
        <v>574</v>
      </c>
      <c r="AA116" s="4">
        <v>3.94</v>
      </c>
      <c r="AB116" s="4">
        <v>0</v>
      </c>
      <c r="AE116" s="1" t="s">
        <v>579</v>
      </c>
    </row>
    <row r="117" spans="1:33" x14ac:dyDescent="0.25">
      <c r="A117" s="5" t="s">
        <v>581</v>
      </c>
      <c r="B117" s="5" t="s">
        <v>582</v>
      </c>
      <c r="C117" s="1" t="s">
        <v>33</v>
      </c>
      <c r="D117" s="3">
        <v>197</v>
      </c>
      <c r="E117" s="5" t="s">
        <v>34</v>
      </c>
      <c r="F117" s="5" t="s">
        <v>583</v>
      </c>
      <c r="G117" s="6">
        <v>31.82</v>
      </c>
      <c r="H117" s="1" t="s">
        <v>564</v>
      </c>
      <c r="I117" s="1" t="s">
        <v>565</v>
      </c>
      <c r="J117" s="1" t="s">
        <v>566</v>
      </c>
      <c r="M117" s="5" t="s">
        <v>39</v>
      </c>
      <c r="N117" s="5" t="s">
        <v>404</v>
      </c>
      <c r="O117" s="7"/>
      <c r="P117" s="5" t="s">
        <v>580</v>
      </c>
      <c r="Q117" s="1" t="s">
        <v>584</v>
      </c>
      <c r="R117" s="1" t="s">
        <v>42</v>
      </c>
      <c r="S117" s="1" t="s">
        <v>585</v>
      </c>
      <c r="U117" s="1" t="s">
        <v>120</v>
      </c>
      <c r="V117" s="1" t="s">
        <v>121</v>
      </c>
      <c r="W117" s="1" t="s">
        <v>586</v>
      </c>
      <c r="AA117" s="4">
        <v>31.82</v>
      </c>
      <c r="AB117" s="4">
        <v>1.32</v>
      </c>
      <c r="AE117" s="1" t="s">
        <v>554</v>
      </c>
      <c r="AF117" s="5">
        <f t="shared" ref="AF117:AF119" si="12">+N117-P117</f>
        <v>1110</v>
      </c>
      <c r="AG117" s="9">
        <f t="shared" ref="AG117:AG119" si="13">PRODUCT(G117,AF117)</f>
        <v>35320.199999999997</v>
      </c>
    </row>
    <row r="118" spans="1:33" x14ac:dyDescent="0.25">
      <c r="A118" s="5" t="s">
        <v>588</v>
      </c>
      <c r="B118" s="5" t="s">
        <v>582</v>
      </c>
      <c r="C118" s="1" t="s">
        <v>212</v>
      </c>
      <c r="D118" s="3">
        <v>198</v>
      </c>
      <c r="E118" s="5" t="s">
        <v>34</v>
      </c>
      <c r="F118" s="5" t="s">
        <v>589</v>
      </c>
      <c r="G118" s="6">
        <v>-23.65</v>
      </c>
      <c r="H118" s="1" t="s">
        <v>564</v>
      </c>
      <c r="I118" s="1" t="s">
        <v>565</v>
      </c>
      <c r="J118" s="1" t="s">
        <v>566</v>
      </c>
      <c r="M118" s="5" t="s">
        <v>39</v>
      </c>
      <c r="N118" s="5" t="s">
        <v>404</v>
      </c>
      <c r="O118" s="7"/>
      <c r="P118" s="5" t="s">
        <v>587</v>
      </c>
      <c r="Q118" s="1" t="s">
        <v>590</v>
      </c>
      <c r="R118" s="1" t="s">
        <v>42</v>
      </c>
      <c r="U118" s="1" t="s">
        <v>120</v>
      </c>
      <c r="V118" s="1" t="s">
        <v>121</v>
      </c>
      <c r="W118" s="1" t="s">
        <v>591</v>
      </c>
      <c r="AA118" s="4">
        <v>23.65</v>
      </c>
      <c r="AB118" s="4">
        <v>-0.48</v>
      </c>
      <c r="AE118" s="1" t="s">
        <v>554</v>
      </c>
      <c r="AF118" s="5">
        <f t="shared" si="12"/>
        <v>1039</v>
      </c>
      <c r="AG118" s="9">
        <f t="shared" si="13"/>
        <v>-24572.35</v>
      </c>
    </row>
    <row r="119" spans="1:33" x14ac:dyDescent="0.25">
      <c r="A119" s="5" t="s">
        <v>593</v>
      </c>
      <c r="B119" s="5" t="s">
        <v>594</v>
      </c>
      <c r="C119" s="1" t="s">
        <v>33</v>
      </c>
      <c r="D119" s="3">
        <v>308</v>
      </c>
      <c r="E119" s="5" t="s">
        <v>34</v>
      </c>
      <c r="F119" s="5" t="s">
        <v>595</v>
      </c>
      <c r="G119" s="6">
        <v>-5.43</v>
      </c>
      <c r="H119" s="1" t="s">
        <v>564</v>
      </c>
      <c r="I119" s="1" t="s">
        <v>565</v>
      </c>
      <c r="J119" s="1" t="s">
        <v>566</v>
      </c>
      <c r="M119" s="5" t="s">
        <v>39</v>
      </c>
      <c r="N119" s="5" t="s">
        <v>404</v>
      </c>
      <c r="O119" s="7"/>
      <c r="P119" s="5" t="s">
        <v>592</v>
      </c>
      <c r="Q119" s="1" t="s">
        <v>596</v>
      </c>
      <c r="R119" s="1" t="s">
        <v>42</v>
      </c>
      <c r="S119" s="1" t="s">
        <v>597</v>
      </c>
      <c r="U119" s="1" t="s">
        <v>120</v>
      </c>
      <c r="V119" s="1" t="s">
        <v>121</v>
      </c>
      <c r="W119" s="1" t="s">
        <v>598</v>
      </c>
      <c r="AA119" s="4">
        <v>-6.78</v>
      </c>
      <c r="AB119" s="4">
        <v>1.35</v>
      </c>
      <c r="AE119" s="1" t="s">
        <v>554</v>
      </c>
      <c r="AF119" s="5">
        <f t="shared" si="12"/>
        <v>566</v>
      </c>
      <c r="AG119" s="9">
        <f t="shared" si="13"/>
        <v>-3073.3799999999997</v>
      </c>
    </row>
    <row r="120" spans="1:33" hidden="1" x14ac:dyDescent="0.25">
      <c r="A120" s="1" t="s">
        <v>600</v>
      </c>
      <c r="B120" s="1" t="s">
        <v>594</v>
      </c>
      <c r="C120" s="1" t="s">
        <v>212</v>
      </c>
      <c r="D120" s="3">
        <v>318</v>
      </c>
      <c r="E120" s="1" t="s">
        <v>34</v>
      </c>
      <c r="F120" s="1" t="s">
        <v>601</v>
      </c>
      <c r="G120" s="4">
        <v>-74.45</v>
      </c>
      <c r="H120" s="1" t="s">
        <v>576</v>
      </c>
      <c r="I120" s="1" t="s">
        <v>565</v>
      </c>
      <c r="J120" s="1" t="s">
        <v>566</v>
      </c>
      <c r="M120" s="1" t="s">
        <v>577</v>
      </c>
      <c r="N120" s="1" t="s">
        <v>404</v>
      </c>
      <c r="P120" s="1" t="s">
        <v>599</v>
      </c>
      <c r="Q120" s="1" t="s">
        <v>602</v>
      </c>
      <c r="R120" s="1" t="s">
        <v>42</v>
      </c>
      <c r="U120" s="1" t="s">
        <v>120</v>
      </c>
      <c r="V120" s="1" t="s">
        <v>121</v>
      </c>
      <c r="W120" s="1" t="s">
        <v>603</v>
      </c>
      <c r="AA120" s="4">
        <v>74.45</v>
      </c>
      <c r="AB120" s="4">
        <v>-6.34</v>
      </c>
      <c r="AE120" s="1" t="s">
        <v>554</v>
      </c>
    </row>
    <row r="121" spans="1:33" x14ac:dyDescent="0.25">
      <c r="A121" s="5" t="s">
        <v>605</v>
      </c>
      <c r="B121" s="5" t="s">
        <v>81</v>
      </c>
      <c r="C121" s="1" t="s">
        <v>33</v>
      </c>
      <c r="D121" s="3">
        <v>71</v>
      </c>
      <c r="E121" s="5" t="s">
        <v>34</v>
      </c>
      <c r="F121" s="5" t="s">
        <v>606</v>
      </c>
      <c r="G121" s="6">
        <v>565.24</v>
      </c>
      <c r="H121" s="1" t="s">
        <v>36</v>
      </c>
      <c r="I121" s="1" t="s">
        <v>37</v>
      </c>
      <c r="J121" s="1" t="s">
        <v>38</v>
      </c>
      <c r="M121" s="5" t="s">
        <v>39</v>
      </c>
      <c r="N121" s="5" t="s">
        <v>607</v>
      </c>
      <c r="O121" s="7">
        <v>228</v>
      </c>
      <c r="P121" s="5" t="s">
        <v>604</v>
      </c>
      <c r="Q121" s="1" t="s">
        <v>608</v>
      </c>
      <c r="R121" s="1" t="s">
        <v>42</v>
      </c>
      <c r="S121" s="1" t="s">
        <v>43</v>
      </c>
      <c r="U121" s="1" t="s">
        <v>44</v>
      </c>
      <c r="V121" s="1" t="s">
        <v>45</v>
      </c>
      <c r="W121" s="1" t="s">
        <v>609</v>
      </c>
      <c r="AA121" s="4">
        <v>565.24</v>
      </c>
      <c r="AB121" s="4">
        <v>56.52</v>
      </c>
      <c r="AE121" s="1" t="s">
        <v>47</v>
      </c>
      <c r="AF121" s="5">
        <f t="shared" ref="AF121:AF133" si="14">+N121-P121</f>
        <v>-7</v>
      </c>
      <c r="AG121" s="9">
        <f t="shared" ref="AG121:AG133" si="15">PRODUCT(G121,AF121)</f>
        <v>-3956.6800000000003</v>
      </c>
    </row>
    <row r="122" spans="1:33" x14ac:dyDescent="0.25">
      <c r="A122" s="5" t="s">
        <v>204</v>
      </c>
      <c r="B122" s="5" t="s">
        <v>81</v>
      </c>
      <c r="C122" s="1" t="s">
        <v>33</v>
      </c>
      <c r="D122" s="3">
        <v>73</v>
      </c>
      <c r="E122" s="5" t="s">
        <v>34</v>
      </c>
      <c r="F122" s="5" t="s">
        <v>610</v>
      </c>
      <c r="G122" s="6">
        <v>39507.050000000003</v>
      </c>
      <c r="H122" s="1" t="s">
        <v>611</v>
      </c>
      <c r="I122" s="1" t="s">
        <v>612</v>
      </c>
      <c r="J122" s="1" t="s">
        <v>298</v>
      </c>
      <c r="K122" s="1" t="s">
        <v>70</v>
      </c>
      <c r="L122" s="1" t="s">
        <v>613</v>
      </c>
      <c r="M122" s="5" t="s">
        <v>39</v>
      </c>
      <c r="N122" s="5" t="s">
        <v>607</v>
      </c>
      <c r="O122" s="7">
        <v>240</v>
      </c>
      <c r="P122" s="5" t="s">
        <v>30</v>
      </c>
      <c r="Q122" s="1" t="s">
        <v>614</v>
      </c>
      <c r="R122" s="1" t="s">
        <v>42</v>
      </c>
      <c r="S122" s="1" t="s">
        <v>615</v>
      </c>
      <c r="U122" s="1" t="s">
        <v>44</v>
      </c>
      <c r="V122" s="1" t="s">
        <v>45</v>
      </c>
      <c r="W122" s="1" t="s">
        <v>208</v>
      </c>
      <c r="AA122" s="4">
        <v>39507.050000000003</v>
      </c>
      <c r="AB122" s="4">
        <v>221.85</v>
      </c>
      <c r="AE122" s="1" t="s">
        <v>616</v>
      </c>
      <c r="AF122" s="5">
        <f t="shared" si="14"/>
        <v>21</v>
      </c>
      <c r="AG122" s="9">
        <f t="shared" si="15"/>
        <v>829648.05</v>
      </c>
    </row>
    <row r="123" spans="1:33" x14ac:dyDescent="0.25">
      <c r="A123" s="5" t="s">
        <v>204</v>
      </c>
      <c r="B123" s="5" t="s">
        <v>81</v>
      </c>
      <c r="C123" s="1" t="s">
        <v>33</v>
      </c>
      <c r="D123" s="3">
        <v>74</v>
      </c>
      <c r="E123" s="5" t="s">
        <v>34</v>
      </c>
      <c r="F123" s="5" t="s">
        <v>617</v>
      </c>
      <c r="G123" s="6">
        <v>5444.84</v>
      </c>
      <c r="H123" s="1" t="s">
        <v>611</v>
      </c>
      <c r="I123" s="1" t="s">
        <v>612</v>
      </c>
      <c r="J123" s="1" t="s">
        <v>298</v>
      </c>
      <c r="K123" s="1" t="s">
        <v>70</v>
      </c>
      <c r="L123" s="1" t="s">
        <v>613</v>
      </c>
      <c r="M123" s="5" t="s">
        <v>39</v>
      </c>
      <c r="N123" s="5" t="s">
        <v>607</v>
      </c>
      <c r="O123" s="7">
        <v>240</v>
      </c>
      <c r="P123" s="5" t="s">
        <v>30</v>
      </c>
      <c r="Q123" s="1" t="s">
        <v>618</v>
      </c>
      <c r="R123" s="1" t="s">
        <v>42</v>
      </c>
      <c r="S123" s="1" t="s">
        <v>615</v>
      </c>
      <c r="U123" s="1" t="s">
        <v>92</v>
      </c>
      <c r="V123" s="1" t="s">
        <v>93</v>
      </c>
      <c r="W123" s="1" t="s">
        <v>208</v>
      </c>
      <c r="AA123" s="4">
        <v>5444.84</v>
      </c>
      <c r="AB123" s="4">
        <v>31.12</v>
      </c>
      <c r="AE123" s="1" t="s">
        <v>616</v>
      </c>
      <c r="AF123" s="5">
        <f t="shared" si="14"/>
        <v>21</v>
      </c>
      <c r="AG123" s="9">
        <f t="shared" si="15"/>
        <v>114341.64</v>
      </c>
    </row>
    <row r="124" spans="1:33" x14ac:dyDescent="0.25">
      <c r="A124" s="5" t="s">
        <v>204</v>
      </c>
      <c r="B124" s="5" t="s">
        <v>81</v>
      </c>
      <c r="C124" s="1" t="s">
        <v>33</v>
      </c>
      <c r="D124" s="3">
        <v>75</v>
      </c>
      <c r="E124" s="5" t="s">
        <v>34</v>
      </c>
      <c r="F124" s="5" t="s">
        <v>619</v>
      </c>
      <c r="G124" s="6">
        <v>3615.38</v>
      </c>
      <c r="H124" s="1" t="s">
        <v>611</v>
      </c>
      <c r="I124" s="1" t="s">
        <v>612</v>
      </c>
      <c r="J124" s="1" t="s">
        <v>298</v>
      </c>
      <c r="K124" s="1" t="s">
        <v>70</v>
      </c>
      <c r="L124" s="1" t="s">
        <v>613</v>
      </c>
      <c r="M124" s="5" t="s">
        <v>39</v>
      </c>
      <c r="N124" s="5" t="s">
        <v>607</v>
      </c>
      <c r="O124" s="7">
        <v>240</v>
      </c>
      <c r="P124" s="5" t="s">
        <v>553</v>
      </c>
      <c r="Q124" s="1" t="s">
        <v>620</v>
      </c>
      <c r="R124" s="1" t="s">
        <v>42</v>
      </c>
      <c r="S124" s="1" t="s">
        <v>615</v>
      </c>
      <c r="U124" s="1" t="s">
        <v>44</v>
      </c>
      <c r="V124" s="1" t="s">
        <v>45</v>
      </c>
      <c r="W124" s="1" t="s">
        <v>609</v>
      </c>
      <c r="AA124" s="4">
        <v>3615.38</v>
      </c>
      <c r="AB124" s="4">
        <v>19.53</v>
      </c>
      <c r="AE124" s="1" t="s">
        <v>616</v>
      </c>
      <c r="AF124" s="5">
        <f t="shared" si="14"/>
        <v>20</v>
      </c>
      <c r="AG124" s="9">
        <f t="shared" si="15"/>
        <v>72307.600000000006</v>
      </c>
    </row>
    <row r="125" spans="1:33" x14ac:dyDescent="0.25">
      <c r="A125" s="5" t="s">
        <v>204</v>
      </c>
      <c r="B125" s="5" t="s">
        <v>81</v>
      </c>
      <c r="C125" s="1" t="s">
        <v>33</v>
      </c>
      <c r="D125" s="3">
        <v>76</v>
      </c>
      <c r="E125" s="5" t="s">
        <v>34</v>
      </c>
      <c r="F125" s="5" t="s">
        <v>621</v>
      </c>
      <c r="G125" s="6">
        <v>20704.310000000001</v>
      </c>
      <c r="H125" s="1" t="s">
        <v>611</v>
      </c>
      <c r="I125" s="1" t="s">
        <v>612</v>
      </c>
      <c r="J125" s="1" t="s">
        <v>298</v>
      </c>
      <c r="K125" s="1" t="s">
        <v>70</v>
      </c>
      <c r="L125" s="1" t="s">
        <v>613</v>
      </c>
      <c r="M125" s="5" t="s">
        <v>39</v>
      </c>
      <c r="N125" s="5" t="s">
        <v>607</v>
      </c>
      <c r="O125" s="7">
        <v>240</v>
      </c>
      <c r="P125" s="5" t="s">
        <v>553</v>
      </c>
      <c r="Q125" s="1" t="s">
        <v>622</v>
      </c>
      <c r="R125" s="1" t="s">
        <v>42</v>
      </c>
      <c r="S125" s="1" t="s">
        <v>615</v>
      </c>
      <c r="U125" s="1" t="s">
        <v>44</v>
      </c>
      <c r="V125" s="1" t="s">
        <v>45</v>
      </c>
      <c r="W125" s="1" t="s">
        <v>609</v>
      </c>
      <c r="AA125" s="4">
        <v>20704.310000000001</v>
      </c>
      <c r="AB125" s="4">
        <v>102.04</v>
      </c>
      <c r="AE125" s="1" t="s">
        <v>616</v>
      </c>
      <c r="AF125" s="5">
        <f t="shared" si="14"/>
        <v>20</v>
      </c>
      <c r="AG125" s="9">
        <f t="shared" si="15"/>
        <v>414086.2</v>
      </c>
    </row>
    <row r="126" spans="1:33" x14ac:dyDescent="0.25">
      <c r="A126" s="5" t="s">
        <v>204</v>
      </c>
      <c r="B126" s="5" t="s">
        <v>81</v>
      </c>
      <c r="C126" s="1" t="s">
        <v>33</v>
      </c>
      <c r="D126" s="3">
        <v>77</v>
      </c>
      <c r="E126" s="5" t="s">
        <v>34</v>
      </c>
      <c r="F126" s="5" t="s">
        <v>623</v>
      </c>
      <c r="G126" s="6">
        <v>6437.12</v>
      </c>
      <c r="H126" s="1" t="s">
        <v>611</v>
      </c>
      <c r="I126" s="1" t="s">
        <v>612</v>
      </c>
      <c r="J126" s="1" t="s">
        <v>298</v>
      </c>
      <c r="K126" s="1" t="s">
        <v>70</v>
      </c>
      <c r="L126" s="1" t="s">
        <v>613</v>
      </c>
      <c r="M126" s="5" t="s">
        <v>39</v>
      </c>
      <c r="N126" s="5" t="s">
        <v>607</v>
      </c>
      <c r="O126" s="7">
        <v>240</v>
      </c>
      <c r="P126" s="5" t="s">
        <v>553</v>
      </c>
      <c r="Q126" s="1" t="s">
        <v>624</v>
      </c>
      <c r="R126" s="1" t="s">
        <v>42</v>
      </c>
      <c r="S126" s="1" t="s">
        <v>615</v>
      </c>
      <c r="U126" s="1" t="s">
        <v>120</v>
      </c>
      <c r="V126" s="1" t="s">
        <v>121</v>
      </c>
      <c r="W126" s="1" t="s">
        <v>609</v>
      </c>
      <c r="AA126" s="4">
        <v>6437.12</v>
      </c>
      <c r="AB126" s="4">
        <v>38.46</v>
      </c>
      <c r="AE126" s="1" t="s">
        <v>616</v>
      </c>
      <c r="AF126" s="5">
        <f t="shared" si="14"/>
        <v>20</v>
      </c>
      <c r="AG126" s="9">
        <f t="shared" si="15"/>
        <v>128742.39999999999</v>
      </c>
    </row>
    <row r="127" spans="1:33" x14ac:dyDescent="0.25">
      <c r="A127" s="5" t="s">
        <v>204</v>
      </c>
      <c r="B127" s="5" t="s">
        <v>81</v>
      </c>
      <c r="C127" s="1" t="s">
        <v>33</v>
      </c>
      <c r="D127" s="3">
        <v>78</v>
      </c>
      <c r="E127" s="5" t="s">
        <v>34</v>
      </c>
      <c r="F127" s="5" t="s">
        <v>625</v>
      </c>
      <c r="G127" s="6">
        <v>1929.05</v>
      </c>
      <c r="H127" s="1" t="s">
        <v>611</v>
      </c>
      <c r="I127" s="1" t="s">
        <v>612</v>
      </c>
      <c r="J127" s="1" t="s">
        <v>298</v>
      </c>
      <c r="K127" s="1" t="s">
        <v>70</v>
      </c>
      <c r="L127" s="1" t="s">
        <v>613</v>
      </c>
      <c r="M127" s="5" t="s">
        <v>39</v>
      </c>
      <c r="N127" s="5" t="s">
        <v>607</v>
      </c>
      <c r="O127" s="7">
        <v>240</v>
      </c>
      <c r="P127" s="5" t="s">
        <v>553</v>
      </c>
      <c r="Q127" s="1" t="s">
        <v>626</v>
      </c>
      <c r="R127" s="1" t="s">
        <v>42</v>
      </c>
      <c r="S127" s="1" t="s">
        <v>615</v>
      </c>
      <c r="U127" s="1" t="s">
        <v>44</v>
      </c>
      <c r="V127" s="1" t="s">
        <v>45</v>
      </c>
      <c r="W127" s="1" t="s">
        <v>609</v>
      </c>
      <c r="AA127" s="4">
        <v>1929.05</v>
      </c>
      <c r="AB127" s="4">
        <v>12.54</v>
      </c>
      <c r="AE127" s="1" t="s">
        <v>616</v>
      </c>
      <c r="AF127" s="5">
        <f t="shared" si="14"/>
        <v>20</v>
      </c>
      <c r="AG127" s="9">
        <f t="shared" si="15"/>
        <v>38581</v>
      </c>
    </row>
    <row r="128" spans="1:33" x14ac:dyDescent="0.25">
      <c r="A128" s="5" t="s">
        <v>204</v>
      </c>
      <c r="B128" s="5" t="s">
        <v>81</v>
      </c>
      <c r="C128" s="1" t="s">
        <v>33</v>
      </c>
      <c r="D128" s="3">
        <v>79</v>
      </c>
      <c r="E128" s="5" t="s">
        <v>34</v>
      </c>
      <c r="F128" s="5" t="s">
        <v>627</v>
      </c>
      <c r="G128" s="6">
        <v>1508.84</v>
      </c>
      <c r="H128" s="1" t="s">
        <v>611</v>
      </c>
      <c r="I128" s="1" t="s">
        <v>612</v>
      </c>
      <c r="J128" s="1" t="s">
        <v>298</v>
      </c>
      <c r="K128" s="1" t="s">
        <v>70</v>
      </c>
      <c r="L128" s="1" t="s">
        <v>613</v>
      </c>
      <c r="M128" s="5" t="s">
        <v>39</v>
      </c>
      <c r="N128" s="5" t="s">
        <v>607</v>
      </c>
      <c r="O128" s="7">
        <v>240</v>
      </c>
      <c r="P128" s="5" t="s">
        <v>553</v>
      </c>
      <c r="Q128" s="1" t="s">
        <v>628</v>
      </c>
      <c r="R128" s="1" t="s">
        <v>42</v>
      </c>
      <c r="S128" s="1" t="s">
        <v>615</v>
      </c>
      <c r="U128" s="1" t="s">
        <v>92</v>
      </c>
      <c r="V128" s="1" t="s">
        <v>93</v>
      </c>
      <c r="W128" s="1" t="s">
        <v>609</v>
      </c>
      <c r="AA128" s="4">
        <v>1508.84</v>
      </c>
      <c r="AB128" s="4">
        <v>8.9600000000000009</v>
      </c>
      <c r="AE128" s="1" t="s">
        <v>616</v>
      </c>
      <c r="AF128" s="5">
        <f t="shared" si="14"/>
        <v>20</v>
      </c>
      <c r="AG128" s="9">
        <f t="shared" si="15"/>
        <v>30176.799999999999</v>
      </c>
    </row>
    <row r="129" spans="1:33" x14ac:dyDescent="0.25">
      <c r="A129" s="5" t="s">
        <v>65</v>
      </c>
      <c r="B129" s="5" t="s">
        <v>205</v>
      </c>
      <c r="C129" s="1" t="s">
        <v>33</v>
      </c>
      <c r="D129" s="3">
        <v>97</v>
      </c>
      <c r="E129" s="5" t="s">
        <v>34</v>
      </c>
      <c r="F129" s="5" t="s">
        <v>630</v>
      </c>
      <c r="G129" s="6">
        <v>10.09</v>
      </c>
      <c r="H129" s="1" t="s">
        <v>36</v>
      </c>
      <c r="I129" s="1" t="s">
        <v>37</v>
      </c>
      <c r="J129" s="1" t="s">
        <v>38</v>
      </c>
      <c r="M129" s="5" t="s">
        <v>39</v>
      </c>
      <c r="N129" s="5" t="s">
        <v>607</v>
      </c>
      <c r="O129" s="7">
        <v>230</v>
      </c>
      <c r="P129" s="5" t="s">
        <v>629</v>
      </c>
      <c r="Q129" s="1" t="s">
        <v>631</v>
      </c>
      <c r="R129" s="1" t="s">
        <v>42</v>
      </c>
      <c r="S129" s="1" t="s">
        <v>43</v>
      </c>
      <c r="U129" s="1" t="s">
        <v>44</v>
      </c>
      <c r="V129" s="1" t="s">
        <v>45</v>
      </c>
      <c r="W129" s="1" t="s">
        <v>205</v>
      </c>
      <c r="AA129" s="4">
        <v>10.09</v>
      </c>
      <c r="AB129" s="4">
        <v>1.01</v>
      </c>
      <c r="AE129" s="1" t="s">
        <v>47</v>
      </c>
      <c r="AF129" s="5">
        <f t="shared" si="14"/>
        <v>-21</v>
      </c>
      <c r="AG129" s="9">
        <f t="shared" si="15"/>
        <v>-211.89</v>
      </c>
    </row>
    <row r="130" spans="1:33" x14ac:dyDescent="0.25">
      <c r="A130" s="5" t="s">
        <v>65</v>
      </c>
      <c r="B130" s="5" t="s">
        <v>205</v>
      </c>
      <c r="C130" s="1" t="s">
        <v>33</v>
      </c>
      <c r="D130" s="3">
        <v>98</v>
      </c>
      <c r="E130" s="5" t="s">
        <v>34</v>
      </c>
      <c r="F130" s="5" t="s">
        <v>632</v>
      </c>
      <c r="G130" s="6">
        <v>6.71</v>
      </c>
      <c r="H130" s="1" t="s">
        <v>36</v>
      </c>
      <c r="I130" s="1" t="s">
        <v>37</v>
      </c>
      <c r="J130" s="1" t="s">
        <v>38</v>
      </c>
      <c r="M130" s="5" t="s">
        <v>39</v>
      </c>
      <c r="N130" s="5" t="s">
        <v>607</v>
      </c>
      <c r="O130" s="7">
        <v>231</v>
      </c>
      <c r="P130" s="5" t="s">
        <v>629</v>
      </c>
      <c r="Q130" s="1" t="s">
        <v>631</v>
      </c>
      <c r="R130" s="1" t="s">
        <v>42</v>
      </c>
      <c r="S130" s="1" t="s">
        <v>43</v>
      </c>
      <c r="U130" s="1" t="s">
        <v>44</v>
      </c>
      <c r="V130" s="1" t="s">
        <v>45</v>
      </c>
      <c r="W130" s="1" t="s">
        <v>205</v>
      </c>
      <c r="AA130" s="4">
        <v>6.71</v>
      </c>
      <c r="AB130" s="4">
        <v>0.67</v>
      </c>
      <c r="AE130" s="1" t="s">
        <v>47</v>
      </c>
      <c r="AF130" s="5">
        <f t="shared" si="14"/>
        <v>-21</v>
      </c>
      <c r="AG130" s="9">
        <f t="shared" si="15"/>
        <v>-140.91</v>
      </c>
    </row>
    <row r="131" spans="1:33" x14ac:dyDescent="0.25">
      <c r="A131" s="5" t="s">
        <v>94</v>
      </c>
      <c r="B131" s="5" t="s">
        <v>103</v>
      </c>
      <c r="C131" s="1" t="s">
        <v>33</v>
      </c>
      <c r="D131" s="3">
        <v>109</v>
      </c>
      <c r="E131" s="5" t="s">
        <v>34</v>
      </c>
      <c r="F131" s="5" t="s">
        <v>634</v>
      </c>
      <c r="G131" s="6">
        <v>43.03</v>
      </c>
      <c r="H131" s="1" t="s">
        <v>36</v>
      </c>
      <c r="I131" s="1" t="s">
        <v>37</v>
      </c>
      <c r="J131" s="1" t="s">
        <v>38</v>
      </c>
      <c r="M131" s="5" t="s">
        <v>39</v>
      </c>
      <c r="N131" s="5" t="s">
        <v>607</v>
      </c>
      <c r="O131" s="7">
        <v>232</v>
      </c>
      <c r="P131" s="5" t="s">
        <v>633</v>
      </c>
      <c r="Q131" s="1" t="s">
        <v>635</v>
      </c>
      <c r="R131" s="1" t="s">
        <v>42</v>
      </c>
      <c r="S131" s="1" t="s">
        <v>43</v>
      </c>
      <c r="U131" s="1" t="s">
        <v>44</v>
      </c>
      <c r="V131" s="1" t="s">
        <v>45</v>
      </c>
      <c r="W131" s="1" t="s">
        <v>99</v>
      </c>
      <c r="AA131" s="4">
        <v>43.03</v>
      </c>
      <c r="AB131" s="4">
        <v>4.3</v>
      </c>
      <c r="AE131" s="1" t="s">
        <v>47</v>
      </c>
      <c r="AF131" s="5">
        <f t="shared" si="14"/>
        <v>-30</v>
      </c>
      <c r="AG131" s="9">
        <f t="shared" si="15"/>
        <v>-1290.9000000000001</v>
      </c>
    </row>
    <row r="132" spans="1:33" x14ac:dyDescent="0.25">
      <c r="A132" s="5" t="s">
        <v>270</v>
      </c>
      <c r="B132" s="5" t="s">
        <v>322</v>
      </c>
      <c r="C132" s="1" t="s">
        <v>33</v>
      </c>
      <c r="D132" s="3">
        <v>136</v>
      </c>
      <c r="E132" s="5" t="s">
        <v>34</v>
      </c>
      <c r="F132" s="5" t="s">
        <v>636</v>
      </c>
      <c r="G132" s="6">
        <v>11122.18</v>
      </c>
      <c r="H132" s="1" t="s">
        <v>83</v>
      </c>
      <c r="I132" s="1" t="s">
        <v>37</v>
      </c>
      <c r="J132" s="1" t="s">
        <v>84</v>
      </c>
      <c r="M132" s="5" t="s">
        <v>39</v>
      </c>
      <c r="N132" s="5" t="s">
        <v>607</v>
      </c>
      <c r="O132" s="7">
        <v>229</v>
      </c>
      <c r="P132" s="5" t="s">
        <v>268</v>
      </c>
      <c r="Q132" s="1" t="s">
        <v>637</v>
      </c>
      <c r="R132" s="1" t="s">
        <v>42</v>
      </c>
      <c r="S132" s="1" t="s">
        <v>86</v>
      </c>
      <c r="U132" s="1" t="s">
        <v>44</v>
      </c>
      <c r="V132" s="1" t="s">
        <v>45</v>
      </c>
      <c r="W132" s="1" t="s">
        <v>371</v>
      </c>
      <c r="AA132" s="4">
        <v>11122.18</v>
      </c>
      <c r="AB132" s="4">
        <v>556.11</v>
      </c>
      <c r="AE132" s="1" t="s">
        <v>87</v>
      </c>
      <c r="AF132" s="5">
        <f t="shared" si="14"/>
        <v>-13</v>
      </c>
      <c r="AG132" s="9">
        <f t="shared" si="15"/>
        <v>-144588.34</v>
      </c>
    </row>
    <row r="133" spans="1:33" x14ac:dyDescent="0.25">
      <c r="A133" s="5" t="s">
        <v>115</v>
      </c>
      <c r="B133" s="5" t="s">
        <v>279</v>
      </c>
      <c r="C133" s="1" t="s">
        <v>33</v>
      </c>
      <c r="D133" s="3">
        <v>157</v>
      </c>
      <c r="E133" s="5" t="s">
        <v>34</v>
      </c>
      <c r="F133" s="5" t="s">
        <v>639</v>
      </c>
      <c r="G133" s="6">
        <v>3004.88</v>
      </c>
      <c r="H133" s="1" t="s">
        <v>324</v>
      </c>
      <c r="I133" s="1" t="s">
        <v>325</v>
      </c>
      <c r="J133" s="1" t="s">
        <v>151</v>
      </c>
      <c r="M133" s="5" t="s">
        <v>39</v>
      </c>
      <c r="N133" s="5" t="s">
        <v>607</v>
      </c>
      <c r="O133" s="7">
        <v>233</v>
      </c>
      <c r="P133" s="5" t="s">
        <v>638</v>
      </c>
      <c r="Q133" s="1" t="s">
        <v>640</v>
      </c>
      <c r="R133" s="1" t="s">
        <v>42</v>
      </c>
      <c r="S133" s="1" t="s">
        <v>327</v>
      </c>
      <c r="U133" s="1" t="s">
        <v>44</v>
      </c>
      <c r="V133" s="1" t="s">
        <v>45</v>
      </c>
      <c r="W133" s="1" t="s">
        <v>641</v>
      </c>
      <c r="AA133" s="4">
        <v>3004.88</v>
      </c>
      <c r="AB133" s="4">
        <v>661.07</v>
      </c>
      <c r="AE133" s="1" t="s">
        <v>329</v>
      </c>
      <c r="AF133" s="5">
        <f t="shared" si="14"/>
        <v>-10</v>
      </c>
      <c r="AG133" s="9">
        <f t="shared" si="15"/>
        <v>-30048.800000000003</v>
      </c>
    </row>
    <row r="134" spans="1:33" hidden="1" x14ac:dyDescent="0.25">
      <c r="A134" s="1" t="s">
        <v>607</v>
      </c>
      <c r="B134" s="1" t="s">
        <v>607</v>
      </c>
      <c r="C134" s="1" t="s">
        <v>140</v>
      </c>
      <c r="D134" s="3">
        <v>20108</v>
      </c>
      <c r="E134" s="1" t="s">
        <v>141</v>
      </c>
      <c r="F134" s="1" t="s">
        <v>140</v>
      </c>
      <c r="G134" s="4">
        <v>97.5</v>
      </c>
      <c r="H134" s="1" t="s">
        <v>142</v>
      </c>
      <c r="J134" s="1" t="s">
        <v>143</v>
      </c>
      <c r="M134" s="1" t="s">
        <v>39</v>
      </c>
      <c r="N134" s="1" t="s">
        <v>607</v>
      </c>
      <c r="O134" s="3">
        <v>234</v>
      </c>
      <c r="P134" s="1" t="s">
        <v>607</v>
      </c>
      <c r="Q134" s="1" t="s">
        <v>642</v>
      </c>
      <c r="R134" s="1" t="s">
        <v>42</v>
      </c>
      <c r="W134" s="1" t="s">
        <v>215</v>
      </c>
      <c r="AA134" s="4">
        <v>0</v>
      </c>
      <c r="AB134" s="4">
        <v>0</v>
      </c>
    </row>
    <row r="135" spans="1:33" hidden="1" x14ac:dyDescent="0.25">
      <c r="A135" s="1" t="s">
        <v>607</v>
      </c>
      <c r="B135" s="1" t="s">
        <v>607</v>
      </c>
      <c r="C135" s="1" t="s">
        <v>140</v>
      </c>
      <c r="D135" s="3">
        <v>20109</v>
      </c>
      <c r="E135" s="1" t="s">
        <v>141</v>
      </c>
      <c r="F135" s="1" t="s">
        <v>140</v>
      </c>
      <c r="G135" s="4">
        <v>49.19</v>
      </c>
      <c r="H135" s="1" t="s">
        <v>145</v>
      </c>
      <c r="J135" s="1" t="s">
        <v>143</v>
      </c>
      <c r="M135" s="1" t="s">
        <v>39</v>
      </c>
      <c r="N135" s="1" t="s">
        <v>607</v>
      </c>
      <c r="O135" s="3">
        <v>235</v>
      </c>
      <c r="P135" s="1" t="s">
        <v>607</v>
      </c>
      <c r="Q135" s="1" t="s">
        <v>643</v>
      </c>
      <c r="R135" s="1" t="s">
        <v>42</v>
      </c>
      <c r="W135" s="1" t="s">
        <v>63</v>
      </c>
      <c r="AA135" s="4">
        <v>0</v>
      </c>
      <c r="AB135" s="4">
        <v>0</v>
      </c>
    </row>
    <row r="136" spans="1:33" hidden="1" x14ac:dyDescent="0.25">
      <c r="A136" s="1" t="s">
        <v>607</v>
      </c>
      <c r="B136" s="1" t="s">
        <v>607</v>
      </c>
      <c r="C136" s="1" t="s">
        <v>140</v>
      </c>
      <c r="D136" s="3">
        <v>20110</v>
      </c>
      <c r="E136" s="1" t="s">
        <v>141</v>
      </c>
      <c r="F136" s="1" t="s">
        <v>140</v>
      </c>
      <c r="G136" s="4">
        <v>21.4</v>
      </c>
      <c r="H136" s="1" t="s">
        <v>147</v>
      </c>
      <c r="J136" s="1" t="s">
        <v>148</v>
      </c>
      <c r="M136" s="1" t="s">
        <v>39</v>
      </c>
      <c r="N136" s="1" t="s">
        <v>607</v>
      </c>
      <c r="O136" s="3">
        <v>236</v>
      </c>
      <c r="P136" s="1" t="s">
        <v>607</v>
      </c>
      <c r="Q136" s="1" t="s">
        <v>644</v>
      </c>
      <c r="R136" s="1" t="s">
        <v>42</v>
      </c>
      <c r="W136" s="1" t="s">
        <v>296</v>
      </c>
      <c r="AA136" s="4">
        <v>0</v>
      </c>
      <c r="AB136" s="4">
        <v>0</v>
      </c>
    </row>
    <row r="137" spans="1:33" hidden="1" x14ac:dyDescent="0.25">
      <c r="A137" s="1" t="s">
        <v>607</v>
      </c>
      <c r="B137" s="1" t="s">
        <v>607</v>
      </c>
      <c r="C137" s="1" t="s">
        <v>140</v>
      </c>
      <c r="D137" s="3">
        <v>20111</v>
      </c>
      <c r="E137" s="1" t="s">
        <v>141</v>
      </c>
      <c r="F137" s="1" t="s">
        <v>140</v>
      </c>
      <c r="G137" s="4">
        <v>6</v>
      </c>
      <c r="H137" s="1" t="s">
        <v>150</v>
      </c>
      <c r="J137" s="1" t="s">
        <v>151</v>
      </c>
      <c r="M137" s="1" t="s">
        <v>39</v>
      </c>
      <c r="N137" s="1" t="s">
        <v>607</v>
      </c>
      <c r="O137" s="3">
        <v>237</v>
      </c>
      <c r="P137" s="1" t="s">
        <v>607</v>
      </c>
      <c r="Q137" s="1" t="s">
        <v>644</v>
      </c>
      <c r="R137" s="1" t="s">
        <v>42</v>
      </c>
      <c r="W137" s="1" t="s">
        <v>164</v>
      </c>
      <c r="AA137" s="4">
        <v>0</v>
      </c>
      <c r="AB137" s="4">
        <v>0</v>
      </c>
    </row>
    <row r="138" spans="1:33" hidden="1" x14ac:dyDescent="0.25">
      <c r="A138" s="1" t="s">
        <v>607</v>
      </c>
      <c r="B138" s="1" t="s">
        <v>607</v>
      </c>
      <c r="C138" s="1" t="s">
        <v>140</v>
      </c>
      <c r="D138" s="3">
        <v>20112</v>
      </c>
      <c r="E138" s="1" t="s">
        <v>141</v>
      </c>
      <c r="F138" s="1" t="s">
        <v>140</v>
      </c>
      <c r="G138" s="4">
        <v>632.19000000000005</v>
      </c>
      <c r="H138" s="1" t="s">
        <v>153</v>
      </c>
      <c r="J138" s="1" t="s">
        <v>151</v>
      </c>
      <c r="K138" s="1" t="s">
        <v>154</v>
      </c>
      <c r="L138" s="1" t="s">
        <v>155</v>
      </c>
      <c r="M138" s="1" t="s">
        <v>39</v>
      </c>
      <c r="N138" s="1" t="s">
        <v>607</v>
      </c>
      <c r="O138" s="3">
        <v>238</v>
      </c>
      <c r="P138" s="1" t="s">
        <v>607</v>
      </c>
      <c r="Q138" s="1" t="s">
        <v>645</v>
      </c>
      <c r="R138" s="1" t="s">
        <v>42</v>
      </c>
      <c r="W138" s="1" t="s">
        <v>164</v>
      </c>
      <c r="AA138" s="4">
        <v>0</v>
      </c>
      <c r="AB138" s="4">
        <v>0</v>
      </c>
    </row>
    <row r="139" spans="1:33" hidden="1" x14ac:dyDescent="0.25">
      <c r="A139" s="1" t="s">
        <v>607</v>
      </c>
      <c r="B139" s="1" t="s">
        <v>607</v>
      </c>
      <c r="C139" s="1" t="s">
        <v>140</v>
      </c>
      <c r="D139" s="3">
        <v>20113</v>
      </c>
      <c r="E139" s="1" t="s">
        <v>141</v>
      </c>
      <c r="F139" s="1" t="s">
        <v>140</v>
      </c>
      <c r="G139" s="4">
        <v>2021.5</v>
      </c>
      <c r="H139" s="1" t="s">
        <v>157</v>
      </c>
      <c r="I139" s="1" t="s">
        <v>158</v>
      </c>
      <c r="J139" s="1" t="s">
        <v>159</v>
      </c>
      <c r="M139" s="1" t="s">
        <v>160</v>
      </c>
      <c r="N139" s="1" t="s">
        <v>607</v>
      </c>
      <c r="O139" s="3">
        <v>239</v>
      </c>
      <c r="P139" s="1" t="s">
        <v>607</v>
      </c>
      <c r="Q139" s="1" t="s">
        <v>646</v>
      </c>
      <c r="R139" s="1" t="s">
        <v>42</v>
      </c>
      <c r="S139" s="1" t="s">
        <v>647</v>
      </c>
      <c r="W139" s="1" t="s">
        <v>383</v>
      </c>
      <c r="X139" s="1" t="s">
        <v>648</v>
      </c>
      <c r="Z139" s="1" t="s">
        <v>518</v>
      </c>
      <c r="AA139" s="4">
        <v>0</v>
      </c>
      <c r="AB139" s="4">
        <v>0</v>
      </c>
    </row>
    <row r="140" spans="1:33" x14ac:dyDescent="0.25">
      <c r="A140" s="5" t="s">
        <v>641</v>
      </c>
      <c r="B140" s="5" t="s">
        <v>377</v>
      </c>
      <c r="C140" s="1" t="s">
        <v>33</v>
      </c>
      <c r="D140" s="3">
        <v>185</v>
      </c>
      <c r="E140" s="5" t="s">
        <v>34</v>
      </c>
      <c r="F140" s="5" t="s">
        <v>650</v>
      </c>
      <c r="G140" s="6">
        <v>4500</v>
      </c>
      <c r="H140" s="1" t="s">
        <v>379</v>
      </c>
      <c r="I140" s="1" t="s">
        <v>380</v>
      </c>
      <c r="J140" s="1" t="s">
        <v>254</v>
      </c>
      <c r="M140" s="5" t="s">
        <v>39</v>
      </c>
      <c r="N140" s="5" t="s">
        <v>470</v>
      </c>
      <c r="O140" s="7">
        <v>241</v>
      </c>
      <c r="P140" s="5" t="s">
        <v>649</v>
      </c>
      <c r="Q140" s="1" t="s">
        <v>651</v>
      </c>
      <c r="R140" s="1" t="s">
        <v>42</v>
      </c>
      <c r="S140" s="1" t="s">
        <v>382</v>
      </c>
      <c r="U140" s="1" t="s">
        <v>92</v>
      </c>
      <c r="V140" s="1" t="s">
        <v>93</v>
      </c>
      <c r="W140" s="1" t="s">
        <v>80</v>
      </c>
      <c r="AA140" s="4">
        <v>4500</v>
      </c>
      <c r="AB140" s="4">
        <v>990</v>
      </c>
      <c r="AE140" s="1" t="s">
        <v>652</v>
      </c>
      <c r="AF140" s="5">
        <f t="shared" ref="AF140:AF142" si="16">+N140-P140</f>
        <v>-15</v>
      </c>
      <c r="AG140" s="9">
        <f t="shared" ref="AG140:AG142" si="17">PRODUCT(G140,AF140)</f>
        <v>-67500</v>
      </c>
    </row>
    <row r="141" spans="1:33" x14ac:dyDescent="0.25">
      <c r="A141" s="5" t="s">
        <v>30</v>
      </c>
      <c r="B141" s="5" t="s">
        <v>653</v>
      </c>
      <c r="C141" s="1" t="s">
        <v>33</v>
      </c>
      <c r="D141" s="3">
        <v>188</v>
      </c>
      <c r="E141" s="5" t="s">
        <v>34</v>
      </c>
      <c r="F141" s="5" t="s">
        <v>654</v>
      </c>
      <c r="G141" s="6">
        <v>864</v>
      </c>
      <c r="H141" s="1" t="s">
        <v>655</v>
      </c>
      <c r="I141" s="1" t="s">
        <v>656</v>
      </c>
      <c r="J141" s="1" t="s">
        <v>657</v>
      </c>
      <c r="M141" s="5" t="s">
        <v>39</v>
      </c>
      <c r="N141" s="5" t="s">
        <v>470</v>
      </c>
      <c r="O141" s="7">
        <v>242</v>
      </c>
      <c r="P141" s="5" t="s">
        <v>330</v>
      </c>
      <c r="Q141" s="1" t="s">
        <v>658</v>
      </c>
      <c r="R141" s="1" t="s">
        <v>42</v>
      </c>
      <c r="S141" s="1" t="s">
        <v>659</v>
      </c>
      <c r="U141" s="1" t="s">
        <v>44</v>
      </c>
      <c r="V141" s="1" t="s">
        <v>45</v>
      </c>
      <c r="W141" s="1" t="s">
        <v>279</v>
      </c>
      <c r="AA141" s="4">
        <v>864</v>
      </c>
      <c r="AB141" s="4">
        <v>43.2</v>
      </c>
      <c r="AE141" s="1" t="s">
        <v>391</v>
      </c>
      <c r="AF141" s="5">
        <f t="shared" si="16"/>
        <v>-28</v>
      </c>
      <c r="AG141" s="9">
        <f t="shared" si="17"/>
        <v>-24192</v>
      </c>
    </row>
    <row r="142" spans="1:33" x14ac:dyDescent="0.25">
      <c r="A142" s="5" t="s">
        <v>347</v>
      </c>
      <c r="B142" s="5" t="s">
        <v>638</v>
      </c>
      <c r="C142" s="1" t="s">
        <v>33</v>
      </c>
      <c r="D142" s="3">
        <v>201</v>
      </c>
      <c r="E142" s="5" t="s">
        <v>34</v>
      </c>
      <c r="F142" s="5" t="s">
        <v>660</v>
      </c>
      <c r="G142" s="6">
        <v>163.93</v>
      </c>
      <c r="H142" s="1" t="s">
        <v>661</v>
      </c>
      <c r="I142" s="1" t="s">
        <v>662</v>
      </c>
      <c r="J142" s="1" t="s">
        <v>151</v>
      </c>
      <c r="M142" s="5" t="s">
        <v>39</v>
      </c>
      <c r="N142" s="5" t="s">
        <v>510</v>
      </c>
      <c r="O142" s="7"/>
      <c r="P142" s="5" t="s">
        <v>510</v>
      </c>
      <c r="Q142" s="1" t="s">
        <v>663</v>
      </c>
      <c r="S142" s="1" t="s">
        <v>664</v>
      </c>
      <c r="U142" s="1" t="s">
        <v>120</v>
      </c>
      <c r="V142" s="1" t="s">
        <v>121</v>
      </c>
      <c r="W142" s="1" t="s">
        <v>510</v>
      </c>
      <c r="AA142" s="4">
        <v>163.93</v>
      </c>
      <c r="AB142" s="4">
        <v>36.06</v>
      </c>
      <c r="AE142" s="1" t="s">
        <v>665</v>
      </c>
      <c r="AF142" s="5">
        <f t="shared" si="16"/>
        <v>0</v>
      </c>
      <c r="AG142" s="9">
        <f t="shared" si="17"/>
        <v>0</v>
      </c>
    </row>
    <row r="143" spans="1:33" hidden="1" x14ac:dyDescent="0.25">
      <c r="A143" s="1" t="s">
        <v>510</v>
      </c>
      <c r="B143" s="1" t="s">
        <v>510</v>
      </c>
      <c r="C143" s="1" t="s">
        <v>140</v>
      </c>
      <c r="D143" s="3">
        <v>20114</v>
      </c>
      <c r="E143" s="1" t="s">
        <v>141</v>
      </c>
      <c r="F143" s="1" t="s">
        <v>140</v>
      </c>
      <c r="G143" s="4">
        <v>17055.509999999998</v>
      </c>
      <c r="H143" s="1" t="s">
        <v>277</v>
      </c>
      <c r="J143" s="1" t="s">
        <v>260</v>
      </c>
      <c r="M143" s="1" t="s">
        <v>278</v>
      </c>
      <c r="N143" s="1" t="s">
        <v>510</v>
      </c>
      <c r="O143" s="3">
        <v>243</v>
      </c>
      <c r="P143" s="1" t="s">
        <v>510</v>
      </c>
      <c r="Q143" s="1" t="s">
        <v>666</v>
      </c>
      <c r="R143" s="1" t="s">
        <v>42</v>
      </c>
      <c r="W143" s="1" t="s">
        <v>548</v>
      </c>
      <c r="AA143" s="4">
        <v>0</v>
      </c>
      <c r="AB143" s="4">
        <v>0</v>
      </c>
    </row>
    <row r="144" spans="1:33" hidden="1" x14ac:dyDescent="0.25">
      <c r="A144" s="1" t="s">
        <v>510</v>
      </c>
      <c r="B144" s="1" t="s">
        <v>510</v>
      </c>
      <c r="C144" s="1" t="s">
        <v>140</v>
      </c>
      <c r="D144" s="3">
        <v>20115</v>
      </c>
      <c r="E144" s="1" t="s">
        <v>141</v>
      </c>
      <c r="F144" s="1" t="s">
        <v>140</v>
      </c>
      <c r="G144" s="4">
        <v>2395.92</v>
      </c>
      <c r="H144" s="1" t="s">
        <v>281</v>
      </c>
      <c r="J144" s="1" t="s">
        <v>260</v>
      </c>
      <c r="M144" s="1" t="s">
        <v>278</v>
      </c>
      <c r="N144" s="1" t="s">
        <v>510</v>
      </c>
      <c r="O144" s="3">
        <v>244</v>
      </c>
      <c r="P144" s="1" t="s">
        <v>510</v>
      </c>
      <c r="Q144" s="1" t="s">
        <v>667</v>
      </c>
      <c r="R144" s="1" t="s">
        <v>42</v>
      </c>
      <c r="W144" s="1" t="s">
        <v>548</v>
      </c>
      <c r="AA144" s="4">
        <v>0</v>
      </c>
      <c r="AB144" s="4">
        <v>0</v>
      </c>
    </row>
    <row r="145" spans="1:33" hidden="1" x14ac:dyDescent="0.25">
      <c r="A145" s="1" t="s">
        <v>510</v>
      </c>
      <c r="B145" s="1" t="s">
        <v>510</v>
      </c>
      <c r="C145" s="1" t="s">
        <v>140</v>
      </c>
      <c r="D145" s="3">
        <v>20116</v>
      </c>
      <c r="E145" s="1" t="s">
        <v>141</v>
      </c>
      <c r="F145" s="1" t="s">
        <v>140</v>
      </c>
      <c r="G145" s="4">
        <v>196.36</v>
      </c>
      <c r="H145" s="1" t="s">
        <v>283</v>
      </c>
      <c r="J145" s="1" t="s">
        <v>260</v>
      </c>
      <c r="M145" s="1" t="s">
        <v>278</v>
      </c>
      <c r="N145" s="1" t="s">
        <v>510</v>
      </c>
      <c r="O145" s="3">
        <v>245</v>
      </c>
      <c r="P145" s="1" t="s">
        <v>510</v>
      </c>
      <c r="Q145" s="1" t="s">
        <v>668</v>
      </c>
      <c r="R145" s="1" t="s">
        <v>42</v>
      </c>
      <c r="W145" s="1" t="s">
        <v>548</v>
      </c>
      <c r="AA145" s="4">
        <v>0</v>
      </c>
      <c r="AB145" s="4">
        <v>0</v>
      </c>
    </row>
    <row r="146" spans="1:33" hidden="1" x14ac:dyDescent="0.25">
      <c r="A146" s="1" t="s">
        <v>510</v>
      </c>
      <c r="B146" s="1" t="s">
        <v>510</v>
      </c>
      <c r="C146" s="1" t="s">
        <v>140</v>
      </c>
      <c r="D146" s="3">
        <v>20117</v>
      </c>
      <c r="E146" s="1" t="s">
        <v>141</v>
      </c>
      <c r="F146" s="1" t="s">
        <v>140</v>
      </c>
      <c r="G146" s="4">
        <v>16.149999999999999</v>
      </c>
      <c r="H146" s="1" t="s">
        <v>285</v>
      </c>
      <c r="J146" s="1" t="s">
        <v>260</v>
      </c>
      <c r="M146" s="1" t="s">
        <v>278</v>
      </c>
      <c r="N146" s="1" t="s">
        <v>510</v>
      </c>
      <c r="O146" s="3">
        <v>246</v>
      </c>
      <c r="P146" s="1" t="s">
        <v>510</v>
      </c>
      <c r="Q146" s="1" t="s">
        <v>669</v>
      </c>
      <c r="R146" s="1" t="s">
        <v>42</v>
      </c>
      <c r="W146" s="1" t="s">
        <v>548</v>
      </c>
      <c r="AA146" s="4">
        <v>0</v>
      </c>
      <c r="AB146" s="4">
        <v>0</v>
      </c>
    </row>
    <row r="147" spans="1:33" hidden="1" x14ac:dyDescent="0.25">
      <c r="A147" s="1" t="s">
        <v>510</v>
      </c>
      <c r="B147" s="1" t="s">
        <v>510</v>
      </c>
      <c r="C147" s="1" t="s">
        <v>140</v>
      </c>
      <c r="D147" s="3">
        <v>20118</v>
      </c>
      <c r="E147" s="1" t="s">
        <v>141</v>
      </c>
      <c r="F147" s="1" t="s">
        <v>140</v>
      </c>
      <c r="G147" s="4">
        <v>64</v>
      </c>
      <c r="H147" s="1" t="s">
        <v>287</v>
      </c>
      <c r="J147" s="1" t="s">
        <v>260</v>
      </c>
      <c r="M147" s="1" t="s">
        <v>278</v>
      </c>
      <c r="N147" s="1" t="s">
        <v>510</v>
      </c>
      <c r="O147" s="3">
        <v>247</v>
      </c>
      <c r="P147" s="1" t="s">
        <v>510</v>
      </c>
      <c r="Q147" s="1" t="s">
        <v>670</v>
      </c>
      <c r="R147" s="1" t="s">
        <v>42</v>
      </c>
      <c r="W147" s="1" t="s">
        <v>548</v>
      </c>
      <c r="AA147" s="4">
        <v>0</v>
      </c>
      <c r="AB147" s="4">
        <v>0</v>
      </c>
    </row>
    <row r="148" spans="1:33" hidden="1" x14ac:dyDescent="0.25">
      <c r="A148" s="1" t="s">
        <v>510</v>
      </c>
      <c r="B148" s="1" t="s">
        <v>510</v>
      </c>
      <c r="C148" s="1" t="s">
        <v>140</v>
      </c>
      <c r="D148" s="3">
        <v>20119</v>
      </c>
      <c r="E148" s="1" t="s">
        <v>141</v>
      </c>
      <c r="F148" s="1" t="s">
        <v>140</v>
      </c>
      <c r="G148" s="4">
        <v>19.43</v>
      </c>
      <c r="H148" s="1" t="s">
        <v>277</v>
      </c>
      <c r="J148" s="1" t="s">
        <v>260</v>
      </c>
      <c r="M148" s="1" t="s">
        <v>278</v>
      </c>
      <c r="N148" s="1" t="s">
        <v>510</v>
      </c>
      <c r="O148" s="3">
        <v>248</v>
      </c>
      <c r="P148" s="1" t="s">
        <v>510</v>
      </c>
      <c r="Q148" s="1" t="s">
        <v>671</v>
      </c>
      <c r="R148" s="1" t="s">
        <v>42</v>
      </c>
      <c r="W148" s="1" t="s">
        <v>548</v>
      </c>
      <c r="AA148" s="4">
        <v>0</v>
      </c>
      <c r="AB148" s="4">
        <v>0</v>
      </c>
    </row>
    <row r="149" spans="1:33" hidden="1" x14ac:dyDescent="0.25">
      <c r="A149" s="1" t="s">
        <v>510</v>
      </c>
      <c r="B149" s="1" t="s">
        <v>510</v>
      </c>
      <c r="C149" s="1" t="s">
        <v>140</v>
      </c>
      <c r="D149" s="3">
        <v>20120</v>
      </c>
      <c r="E149" s="1" t="s">
        <v>141</v>
      </c>
      <c r="F149" s="1" t="s">
        <v>140</v>
      </c>
      <c r="G149" s="4">
        <v>28.35</v>
      </c>
      <c r="H149" s="1" t="s">
        <v>281</v>
      </c>
      <c r="J149" s="1" t="s">
        <v>260</v>
      </c>
      <c r="M149" s="1" t="s">
        <v>278</v>
      </c>
      <c r="N149" s="1" t="s">
        <v>510</v>
      </c>
      <c r="O149" s="3">
        <v>249</v>
      </c>
      <c r="P149" s="1" t="s">
        <v>510</v>
      </c>
      <c r="Q149" s="1" t="s">
        <v>672</v>
      </c>
      <c r="R149" s="1" t="s">
        <v>42</v>
      </c>
      <c r="W149" s="1" t="s">
        <v>548</v>
      </c>
      <c r="AA149" s="4">
        <v>0</v>
      </c>
      <c r="AB149" s="4">
        <v>0</v>
      </c>
    </row>
    <row r="150" spans="1:33" hidden="1" x14ac:dyDescent="0.25">
      <c r="A150" s="1" t="s">
        <v>510</v>
      </c>
      <c r="B150" s="1" t="s">
        <v>510</v>
      </c>
      <c r="C150" s="1" t="s">
        <v>140</v>
      </c>
      <c r="D150" s="3">
        <v>20121</v>
      </c>
      <c r="E150" s="1" t="s">
        <v>141</v>
      </c>
      <c r="F150" s="1" t="s">
        <v>140</v>
      </c>
      <c r="G150" s="4">
        <v>254.56</v>
      </c>
      <c r="H150" s="1" t="s">
        <v>277</v>
      </c>
      <c r="J150" s="1" t="s">
        <v>260</v>
      </c>
      <c r="M150" s="1" t="s">
        <v>278</v>
      </c>
      <c r="N150" s="1" t="s">
        <v>510</v>
      </c>
      <c r="O150" s="3">
        <v>250</v>
      </c>
      <c r="P150" s="1" t="s">
        <v>510</v>
      </c>
      <c r="Q150" s="1" t="s">
        <v>673</v>
      </c>
      <c r="R150" s="1" t="s">
        <v>42</v>
      </c>
      <c r="W150" s="1" t="s">
        <v>548</v>
      </c>
      <c r="AA150" s="4">
        <v>0</v>
      </c>
      <c r="AB150" s="4">
        <v>0</v>
      </c>
    </row>
    <row r="151" spans="1:33" hidden="1" x14ac:dyDescent="0.25">
      <c r="A151" s="1" t="s">
        <v>510</v>
      </c>
      <c r="B151" s="1" t="s">
        <v>510</v>
      </c>
      <c r="C151" s="1" t="s">
        <v>140</v>
      </c>
      <c r="D151" s="3">
        <v>20122</v>
      </c>
      <c r="E151" s="1" t="s">
        <v>141</v>
      </c>
      <c r="F151" s="1" t="s">
        <v>140</v>
      </c>
      <c r="G151" s="4">
        <v>7370.18</v>
      </c>
      <c r="H151" s="1" t="s">
        <v>293</v>
      </c>
      <c r="J151" s="1" t="s">
        <v>260</v>
      </c>
      <c r="M151" s="1" t="s">
        <v>278</v>
      </c>
      <c r="N151" s="1" t="s">
        <v>510</v>
      </c>
      <c r="O151" s="3">
        <v>251</v>
      </c>
      <c r="P151" s="1" t="s">
        <v>510</v>
      </c>
      <c r="Q151" s="1" t="s">
        <v>674</v>
      </c>
      <c r="R151" s="1" t="s">
        <v>42</v>
      </c>
      <c r="W151" s="1" t="s">
        <v>548</v>
      </c>
      <c r="AA151" s="4">
        <v>0</v>
      </c>
      <c r="AB151" s="4">
        <v>0</v>
      </c>
    </row>
    <row r="152" spans="1:33" hidden="1" x14ac:dyDescent="0.25">
      <c r="A152" s="1" t="s">
        <v>510</v>
      </c>
      <c r="B152" s="1" t="s">
        <v>510</v>
      </c>
      <c r="C152" s="1" t="s">
        <v>140</v>
      </c>
      <c r="D152" s="3">
        <v>20123</v>
      </c>
      <c r="E152" s="1" t="s">
        <v>141</v>
      </c>
      <c r="F152" s="1" t="s">
        <v>140</v>
      </c>
      <c r="G152" s="4">
        <v>2483.0100000000002</v>
      </c>
      <c r="H152" s="1" t="s">
        <v>293</v>
      </c>
      <c r="J152" s="1" t="s">
        <v>260</v>
      </c>
      <c r="M152" s="1" t="s">
        <v>278</v>
      </c>
      <c r="N152" s="1" t="s">
        <v>510</v>
      </c>
      <c r="O152" s="3">
        <v>252</v>
      </c>
      <c r="P152" s="1" t="s">
        <v>510</v>
      </c>
      <c r="Q152" s="1" t="s">
        <v>675</v>
      </c>
      <c r="R152" s="1" t="s">
        <v>42</v>
      </c>
      <c r="W152" s="1" t="s">
        <v>548</v>
      </c>
      <c r="AA152" s="4">
        <v>0</v>
      </c>
      <c r="AB152" s="4">
        <v>0</v>
      </c>
    </row>
    <row r="153" spans="1:33" hidden="1" x14ac:dyDescent="0.25">
      <c r="A153" s="1" t="s">
        <v>510</v>
      </c>
      <c r="B153" s="1" t="s">
        <v>510</v>
      </c>
      <c r="C153" s="1" t="s">
        <v>140</v>
      </c>
      <c r="D153" s="3">
        <v>20124</v>
      </c>
      <c r="E153" s="1" t="s">
        <v>141</v>
      </c>
      <c r="F153" s="1" t="s">
        <v>140</v>
      </c>
      <c r="G153" s="4">
        <v>4885.6499999999996</v>
      </c>
      <c r="H153" s="1" t="s">
        <v>297</v>
      </c>
      <c r="J153" s="1" t="s">
        <v>298</v>
      </c>
      <c r="M153" s="1" t="s">
        <v>278</v>
      </c>
      <c r="N153" s="1" t="s">
        <v>510</v>
      </c>
      <c r="O153" s="3">
        <v>253</v>
      </c>
      <c r="P153" s="1" t="s">
        <v>510</v>
      </c>
      <c r="Q153" s="1" t="s">
        <v>676</v>
      </c>
      <c r="R153" s="1" t="s">
        <v>42</v>
      </c>
      <c r="W153" s="1" t="s">
        <v>548</v>
      </c>
      <c r="AA153" s="4">
        <v>0</v>
      </c>
      <c r="AB153" s="4">
        <v>0</v>
      </c>
    </row>
    <row r="154" spans="1:33" x14ac:dyDescent="0.25">
      <c r="A154" s="5" t="s">
        <v>164</v>
      </c>
      <c r="B154" s="5" t="s">
        <v>377</v>
      </c>
      <c r="C154" s="1" t="s">
        <v>33</v>
      </c>
      <c r="D154" s="3">
        <v>173</v>
      </c>
      <c r="E154" s="5" t="s">
        <v>34</v>
      </c>
      <c r="F154" s="5" t="s">
        <v>677</v>
      </c>
      <c r="G154" s="6">
        <v>60.2</v>
      </c>
      <c r="H154" s="1" t="s">
        <v>186</v>
      </c>
      <c r="I154" s="1" t="s">
        <v>187</v>
      </c>
      <c r="J154" s="1" t="s">
        <v>188</v>
      </c>
      <c r="K154" s="1" t="s">
        <v>189</v>
      </c>
      <c r="L154" s="1" t="s">
        <v>190</v>
      </c>
      <c r="M154" s="5" t="s">
        <v>39</v>
      </c>
      <c r="N154" s="5" t="s">
        <v>678</v>
      </c>
      <c r="O154" s="7">
        <v>255</v>
      </c>
      <c r="P154" s="5" t="s">
        <v>638</v>
      </c>
      <c r="Q154" s="1" t="s">
        <v>679</v>
      </c>
      <c r="R154" s="1" t="s">
        <v>42</v>
      </c>
      <c r="S154" s="1" t="s">
        <v>192</v>
      </c>
      <c r="U154" s="1" t="s">
        <v>44</v>
      </c>
      <c r="V154" s="1" t="s">
        <v>45</v>
      </c>
      <c r="W154" s="1" t="s">
        <v>553</v>
      </c>
      <c r="AA154" s="4">
        <v>60.2</v>
      </c>
      <c r="AB154" s="4">
        <v>13.24</v>
      </c>
      <c r="AE154" s="1" t="s">
        <v>197</v>
      </c>
      <c r="AF154" s="5">
        <f t="shared" ref="AF154:AF161" si="18">+N154-P154</f>
        <v>-4</v>
      </c>
      <c r="AG154" s="9">
        <f t="shared" ref="AG154:AG161" si="19">PRODUCT(G154,AF154)</f>
        <v>-240.8</v>
      </c>
    </row>
    <row r="155" spans="1:33" x14ac:dyDescent="0.25">
      <c r="A155" s="5" t="s">
        <v>164</v>
      </c>
      <c r="B155" s="5" t="s">
        <v>377</v>
      </c>
      <c r="C155" s="1" t="s">
        <v>33</v>
      </c>
      <c r="D155" s="3">
        <v>174</v>
      </c>
      <c r="E155" s="5" t="s">
        <v>34</v>
      </c>
      <c r="F155" s="5" t="s">
        <v>681</v>
      </c>
      <c r="G155" s="6">
        <v>22.6</v>
      </c>
      <c r="H155" s="1" t="s">
        <v>186</v>
      </c>
      <c r="I155" s="1" t="s">
        <v>187</v>
      </c>
      <c r="J155" s="1" t="s">
        <v>188</v>
      </c>
      <c r="K155" s="1" t="s">
        <v>189</v>
      </c>
      <c r="L155" s="1" t="s">
        <v>190</v>
      </c>
      <c r="M155" s="5" t="s">
        <v>39</v>
      </c>
      <c r="N155" s="5" t="s">
        <v>678</v>
      </c>
      <c r="O155" s="7">
        <v>255</v>
      </c>
      <c r="P155" s="5" t="s">
        <v>680</v>
      </c>
      <c r="Q155" s="1" t="s">
        <v>682</v>
      </c>
      <c r="R155" s="1" t="s">
        <v>42</v>
      </c>
      <c r="S155" s="1" t="s">
        <v>192</v>
      </c>
      <c r="U155" s="1" t="s">
        <v>92</v>
      </c>
      <c r="V155" s="1" t="s">
        <v>93</v>
      </c>
      <c r="W155" s="1" t="s">
        <v>301</v>
      </c>
      <c r="AA155" s="4">
        <v>22.6</v>
      </c>
      <c r="AB155" s="4">
        <v>4.97</v>
      </c>
      <c r="AE155" s="1" t="s">
        <v>194</v>
      </c>
      <c r="AF155" s="5">
        <f t="shared" si="18"/>
        <v>-5</v>
      </c>
      <c r="AG155" s="9">
        <f t="shared" si="19"/>
        <v>-113</v>
      </c>
    </row>
    <row r="156" spans="1:33" x14ac:dyDescent="0.25">
      <c r="A156" s="5" t="s">
        <v>164</v>
      </c>
      <c r="B156" s="5" t="s">
        <v>377</v>
      </c>
      <c r="C156" s="1" t="s">
        <v>33</v>
      </c>
      <c r="D156" s="3">
        <v>175</v>
      </c>
      <c r="E156" s="5" t="s">
        <v>34</v>
      </c>
      <c r="F156" s="5" t="s">
        <v>683</v>
      </c>
      <c r="G156" s="6">
        <v>2285.25</v>
      </c>
      <c r="H156" s="1" t="s">
        <v>186</v>
      </c>
      <c r="I156" s="1" t="s">
        <v>187</v>
      </c>
      <c r="J156" s="1" t="s">
        <v>188</v>
      </c>
      <c r="K156" s="1" t="s">
        <v>189</v>
      </c>
      <c r="L156" s="1" t="s">
        <v>190</v>
      </c>
      <c r="M156" s="5" t="s">
        <v>39</v>
      </c>
      <c r="N156" s="5" t="s">
        <v>678</v>
      </c>
      <c r="O156" s="7">
        <v>255</v>
      </c>
      <c r="P156" s="5" t="s">
        <v>680</v>
      </c>
      <c r="Q156" s="1" t="s">
        <v>684</v>
      </c>
      <c r="R156" s="1" t="s">
        <v>42</v>
      </c>
      <c r="S156" s="1" t="s">
        <v>192</v>
      </c>
      <c r="U156" s="1" t="s">
        <v>44</v>
      </c>
      <c r="V156" s="1" t="s">
        <v>45</v>
      </c>
      <c r="W156" s="1" t="s">
        <v>301</v>
      </c>
      <c r="AA156" s="4">
        <v>2285.25</v>
      </c>
      <c r="AB156" s="4">
        <v>502.76</v>
      </c>
      <c r="AE156" s="1" t="s">
        <v>197</v>
      </c>
      <c r="AF156" s="5">
        <f t="shared" si="18"/>
        <v>-5</v>
      </c>
      <c r="AG156" s="9">
        <f t="shared" si="19"/>
        <v>-11426.25</v>
      </c>
    </row>
    <row r="157" spans="1:33" x14ac:dyDescent="0.25">
      <c r="A157" s="5" t="s">
        <v>30</v>
      </c>
      <c r="B157" s="5" t="s">
        <v>653</v>
      </c>
      <c r="C157" s="1" t="s">
        <v>33</v>
      </c>
      <c r="D157" s="3">
        <v>190</v>
      </c>
      <c r="E157" s="5" t="s">
        <v>34</v>
      </c>
      <c r="F157" s="5" t="s">
        <v>686</v>
      </c>
      <c r="G157" s="6">
        <v>4204.5</v>
      </c>
      <c r="H157" s="1" t="s">
        <v>687</v>
      </c>
      <c r="I157" s="1" t="s">
        <v>688</v>
      </c>
      <c r="J157" s="1" t="s">
        <v>689</v>
      </c>
      <c r="M157" s="5" t="s">
        <v>39</v>
      </c>
      <c r="N157" s="5" t="s">
        <v>678</v>
      </c>
      <c r="O157" s="7">
        <v>254</v>
      </c>
      <c r="P157" s="5" t="s">
        <v>685</v>
      </c>
      <c r="Q157" s="1" t="s">
        <v>690</v>
      </c>
      <c r="R157" s="1" t="s">
        <v>42</v>
      </c>
      <c r="S157" s="1" t="s">
        <v>691</v>
      </c>
      <c r="U157" s="1" t="s">
        <v>44</v>
      </c>
      <c r="V157" s="1" t="s">
        <v>45</v>
      </c>
      <c r="W157" s="1" t="s">
        <v>569</v>
      </c>
      <c r="AA157" s="4">
        <v>4204.5</v>
      </c>
      <c r="AB157" s="4">
        <v>924.99</v>
      </c>
      <c r="AE157" s="1" t="s">
        <v>561</v>
      </c>
      <c r="AF157" s="5">
        <f t="shared" si="18"/>
        <v>-33</v>
      </c>
      <c r="AG157" s="9">
        <f t="shared" si="19"/>
        <v>-138748.5</v>
      </c>
    </row>
    <row r="158" spans="1:33" x14ac:dyDescent="0.25">
      <c r="A158" s="5" t="s">
        <v>104</v>
      </c>
      <c r="B158" s="5" t="s">
        <v>115</v>
      </c>
      <c r="C158" s="1" t="s">
        <v>33</v>
      </c>
      <c r="D158" s="3">
        <v>33</v>
      </c>
      <c r="E158" s="5" t="s">
        <v>141</v>
      </c>
      <c r="F158" s="5" t="s">
        <v>692</v>
      </c>
      <c r="G158" s="6">
        <v>3789.78</v>
      </c>
      <c r="H158" s="1" t="s">
        <v>476</v>
      </c>
      <c r="I158" s="1" t="s">
        <v>477</v>
      </c>
      <c r="J158" s="1" t="s">
        <v>260</v>
      </c>
      <c r="M158" s="5" t="s">
        <v>39</v>
      </c>
      <c r="N158" s="5" t="s">
        <v>693</v>
      </c>
      <c r="O158" s="7">
        <v>257</v>
      </c>
      <c r="P158" s="5" t="s">
        <v>510</v>
      </c>
      <c r="Q158" s="1" t="s">
        <v>694</v>
      </c>
      <c r="R158" s="1" t="s">
        <v>42</v>
      </c>
      <c r="S158" s="1" t="s">
        <v>479</v>
      </c>
      <c r="U158" s="1" t="s">
        <v>120</v>
      </c>
      <c r="V158" s="1" t="s">
        <v>121</v>
      </c>
      <c r="W158" s="1" t="s">
        <v>526</v>
      </c>
      <c r="AA158" s="4">
        <v>3687.66</v>
      </c>
      <c r="AB158" s="4">
        <v>811.29</v>
      </c>
      <c r="AE158" s="1" t="s">
        <v>480</v>
      </c>
      <c r="AF158" s="5">
        <f t="shared" si="18"/>
        <v>6</v>
      </c>
      <c r="AG158" s="9">
        <f t="shared" si="19"/>
        <v>22738.68</v>
      </c>
    </row>
    <row r="159" spans="1:33" x14ac:dyDescent="0.25">
      <c r="A159" s="5" t="s">
        <v>104</v>
      </c>
      <c r="B159" s="5" t="s">
        <v>115</v>
      </c>
      <c r="C159" s="1" t="s">
        <v>33</v>
      </c>
      <c r="D159" s="3">
        <v>34</v>
      </c>
      <c r="E159" s="5" t="s">
        <v>141</v>
      </c>
      <c r="F159" s="5" t="s">
        <v>346</v>
      </c>
      <c r="G159" s="6">
        <v>710.51</v>
      </c>
      <c r="H159" s="1" t="s">
        <v>695</v>
      </c>
      <c r="I159" s="1" t="s">
        <v>696</v>
      </c>
      <c r="J159" s="1" t="s">
        <v>697</v>
      </c>
      <c r="K159" s="1" t="s">
        <v>70</v>
      </c>
      <c r="L159" s="1" t="s">
        <v>698</v>
      </c>
      <c r="M159" s="5" t="s">
        <v>39</v>
      </c>
      <c r="N159" s="5" t="s">
        <v>693</v>
      </c>
      <c r="O159" s="7">
        <v>258</v>
      </c>
      <c r="P159" s="5" t="s">
        <v>510</v>
      </c>
      <c r="Q159" s="1" t="s">
        <v>699</v>
      </c>
      <c r="R159" s="1" t="s">
        <v>42</v>
      </c>
      <c r="S159" s="1" t="s">
        <v>700</v>
      </c>
      <c r="U159" s="1" t="s">
        <v>120</v>
      </c>
      <c r="V159" s="1" t="s">
        <v>121</v>
      </c>
      <c r="W159" s="1" t="s">
        <v>526</v>
      </c>
      <c r="AA159" s="4">
        <v>691.36</v>
      </c>
      <c r="AB159" s="4">
        <v>152.1</v>
      </c>
      <c r="AE159" s="1" t="s">
        <v>701</v>
      </c>
      <c r="AF159" s="5">
        <f t="shared" si="18"/>
        <v>6</v>
      </c>
      <c r="AG159" s="9">
        <f t="shared" si="19"/>
        <v>4263.0599999999995</v>
      </c>
    </row>
    <row r="160" spans="1:33" x14ac:dyDescent="0.25">
      <c r="A160" s="5" t="s">
        <v>320</v>
      </c>
      <c r="B160" s="5" t="s">
        <v>404</v>
      </c>
      <c r="C160" s="1" t="s">
        <v>33</v>
      </c>
      <c r="D160" s="3">
        <v>195</v>
      </c>
      <c r="E160" s="5" t="s">
        <v>34</v>
      </c>
      <c r="F160" s="5" t="s">
        <v>702</v>
      </c>
      <c r="G160" s="6">
        <v>132.44999999999999</v>
      </c>
      <c r="H160" s="1" t="s">
        <v>459</v>
      </c>
      <c r="I160" s="1" t="s">
        <v>460</v>
      </c>
      <c r="J160" s="1" t="s">
        <v>254</v>
      </c>
      <c r="K160" s="1" t="s">
        <v>172</v>
      </c>
      <c r="L160" s="1" t="s">
        <v>461</v>
      </c>
      <c r="M160" s="5" t="s">
        <v>39</v>
      </c>
      <c r="N160" s="5" t="s">
        <v>693</v>
      </c>
      <c r="O160" s="7">
        <v>256</v>
      </c>
      <c r="P160" s="5" t="s">
        <v>330</v>
      </c>
      <c r="Q160" s="1" t="s">
        <v>703</v>
      </c>
      <c r="R160" s="1" t="s">
        <v>42</v>
      </c>
      <c r="S160" s="1" t="s">
        <v>463</v>
      </c>
      <c r="U160" s="1" t="s">
        <v>44</v>
      </c>
      <c r="V160" s="1" t="s">
        <v>45</v>
      </c>
      <c r="W160" s="1" t="s">
        <v>404</v>
      </c>
      <c r="AA160" s="4">
        <v>132.44999999999999</v>
      </c>
      <c r="AB160" s="4">
        <v>29.14</v>
      </c>
      <c r="AE160" s="1" t="s">
        <v>57</v>
      </c>
      <c r="AF160" s="5">
        <f t="shared" si="18"/>
        <v>-21</v>
      </c>
      <c r="AG160" s="9">
        <f t="shared" si="19"/>
        <v>-2781.45</v>
      </c>
    </row>
    <row r="161" spans="1:33" x14ac:dyDescent="0.25">
      <c r="A161" s="5" t="s">
        <v>320</v>
      </c>
      <c r="B161" s="5" t="s">
        <v>404</v>
      </c>
      <c r="C161" s="1" t="s">
        <v>33</v>
      </c>
      <c r="D161" s="3">
        <v>196</v>
      </c>
      <c r="E161" s="5" t="s">
        <v>34</v>
      </c>
      <c r="F161" s="5" t="s">
        <v>704</v>
      </c>
      <c r="G161" s="6">
        <v>117.35</v>
      </c>
      <c r="H161" s="1" t="s">
        <v>459</v>
      </c>
      <c r="I161" s="1" t="s">
        <v>460</v>
      </c>
      <c r="J161" s="1" t="s">
        <v>254</v>
      </c>
      <c r="K161" s="1" t="s">
        <v>172</v>
      </c>
      <c r="L161" s="1" t="s">
        <v>461</v>
      </c>
      <c r="M161" s="5" t="s">
        <v>39</v>
      </c>
      <c r="N161" s="5" t="s">
        <v>693</v>
      </c>
      <c r="O161" s="7">
        <v>256</v>
      </c>
      <c r="P161" s="5" t="s">
        <v>330</v>
      </c>
      <c r="Q161" s="1" t="s">
        <v>705</v>
      </c>
      <c r="R161" s="1" t="s">
        <v>42</v>
      </c>
      <c r="S161" s="1" t="s">
        <v>463</v>
      </c>
      <c r="U161" s="1" t="s">
        <v>44</v>
      </c>
      <c r="V161" s="1" t="s">
        <v>45</v>
      </c>
      <c r="W161" s="1" t="s">
        <v>404</v>
      </c>
      <c r="AA161" s="4">
        <v>117.35</v>
      </c>
      <c r="AB161" s="4">
        <v>16.239999999999998</v>
      </c>
      <c r="AE161" s="1" t="s">
        <v>467</v>
      </c>
      <c r="AF161" s="5">
        <f t="shared" si="18"/>
        <v>-21</v>
      </c>
      <c r="AG161" s="9">
        <f t="shared" si="19"/>
        <v>-2464.35</v>
      </c>
    </row>
    <row r="162" spans="1:33" hidden="1" x14ac:dyDescent="0.25">
      <c r="A162" s="1" t="s">
        <v>268</v>
      </c>
      <c r="B162" s="1" t="s">
        <v>268</v>
      </c>
      <c r="C162" s="1" t="s">
        <v>140</v>
      </c>
      <c r="D162" s="3">
        <v>20125</v>
      </c>
      <c r="E162" s="1" t="s">
        <v>141</v>
      </c>
      <c r="F162" s="1" t="s">
        <v>140</v>
      </c>
      <c r="G162" s="4">
        <v>1504.7</v>
      </c>
      <c r="H162" s="1" t="s">
        <v>157</v>
      </c>
      <c r="I162" s="1" t="s">
        <v>158</v>
      </c>
      <c r="J162" s="1" t="s">
        <v>159</v>
      </c>
      <c r="M162" s="1" t="s">
        <v>160</v>
      </c>
      <c r="N162" s="1" t="s">
        <v>268</v>
      </c>
      <c r="O162" s="3">
        <v>259</v>
      </c>
      <c r="P162" s="1" t="s">
        <v>268</v>
      </c>
      <c r="Q162" s="1" t="s">
        <v>706</v>
      </c>
      <c r="R162" s="1" t="s">
        <v>42</v>
      </c>
      <c r="W162" s="1" t="s">
        <v>653</v>
      </c>
      <c r="X162" s="1" t="s">
        <v>707</v>
      </c>
      <c r="Z162" s="1" t="s">
        <v>544</v>
      </c>
      <c r="AA162" s="4">
        <v>0</v>
      </c>
      <c r="AB162" s="4">
        <v>0</v>
      </c>
    </row>
    <row r="163" spans="1:33" x14ac:dyDescent="0.25">
      <c r="A163" s="5" t="s">
        <v>193</v>
      </c>
      <c r="B163" s="5" t="s">
        <v>32</v>
      </c>
      <c r="C163" s="1" t="s">
        <v>33</v>
      </c>
      <c r="D163" s="3">
        <v>33</v>
      </c>
      <c r="E163" s="5" t="s">
        <v>34</v>
      </c>
      <c r="F163" s="5" t="s">
        <v>708</v>
      </c>
      <c r="G163" s="6">
        <v>417.69</v>
      </c>
      <c r="H163" s="1" t="s">
        <v>709</v>
      </c>
      <c r="I163" s="1" t="s">
        <v>710</v>
      </c>
      <c r="J163" s="1" t="s">
        <v>711</v>
      </c>
      <c r="K163" s="1" t="s">
        <v>712</v>
      </c>
      <c r="L163" s="1" t="s">
        <v>713</v>
      </c>
      <c r="M163" s="5" t="s">
        <v>39</v>
      </c>
      <c r="N163" s="5" t="s">
        <v>714</v>
      </c>
      <c r="O163" s="7">
        <v>260</v>
      </c>
      <c r="P163" s="5" t="s">
        <v>301</v>
      </c>
      <c r="Q163" s="1" t="s">
        <v>715</v>
      </c>
      <c r="R163" s="1" t="s">
        <v>42</v>
      </c>
      <c r="S163" s="1" t="s">
        <v>716</v>
      </c>
      <c r="U163" s="1" t="s">
        <v>44</v>
      </c>
      <c r="V163" s="1" t="s">
        <v>45</v>
      </c>
      <c r="W163" s="1" t="s">
        <v>46</v>
      </c>
      <c r="AA163" s="4">
        <v>417.69</v>
      </c>
      <c r="AB163" s="4">
        <v>91.89</v>
      </c>
      <c r="AE163" s="1" t="s">
        <v>139</v>
      </c>
      <c r="AF163" s="5">
        <f t="shared" ref="AF163:AF167" si="20">+N163-P163</f>
        <v>33</v>
      </c>
      <c r="AG163" s="9">
        <f t="shared" ref="AG163:AG167" si="21">PRODUCT(G163,AF163)</f>
        <v>13783.77</v>
      </c>
    </row>
    <row r="164" spans="1:33" x14ac:dyDescent="0.25">
      <c r="A164" s="5" t="s">
        <v>46</v>
      </c>
      <c r="B164" s="5" t="s">
        <v>32</v>
      </c>
      <c r="C164" s="1" t="s">
        <v>33</v>
      </c>
      <c r="D164" s="3">
        <v>34</v>
      </c>
      <c r="E164" s="5" t="s">
        <v>34</v>
      </c>
      <c r="F164" s="5" t="s">
        <v>717</v>
      </c>
      <c r="G164" s="6">
        <v>1985.76</v>
      </c>
      <c r="H164" s="1" t="s">
        <v>709</v>
      </c>
      <c r="I164" s="1" t="s">
        <v>710</v>
      </c>
      <c r="J164" s="1" t="s">
        <v>711</v>
      </c>
      <c r="K164" s="1" t="s">
        <v>712</v>
      </c>
      <c r="L164" s="1" t="s">
        <v>713</v>
      </c>
      <c r="M164" s="5" t="s">
        <v>39</v>
      </c>
      <c r="N164" s="5" t="s">
        <v>714</v>
      </c>
      <c r="O164" s="7">
        <v>260</v>
      </c>
      <c r="P164" s="5" t="s">
        <v>279</v>
      </c>
      <c r="Q164" s="1" t="s">
        <v>718</v>
      </c>
      <c r="R164" s="1" t="s">
        <v>42</v>
      </c>
      <c r="S164" s="1" t="s">
        <v>716</v>
      </c>
      <c r="U164" s="1" t="s">
        <v>44</v>
      </c>
      <c r="V164" s="1" t="s">
        <v>45</v>
      </c>
      <c r="W164" s="1" t="s">
        <v>46</v>
      </c>
      <c r="AA164" s="4">
        <v>1985.76</v>
      </c>
      <c r="AB164" s="4">
        <v>113.54</v>
      </c>
      <c r="AE164" s="1" t="s">
        <v>719</v>
      </c>
      <c r="AF164" s="5">
        <f t="shared" si="20"/>
        <v>32</v>
      </c>
      <c r="AG164" s="9">
        <f t="shared" si="21"/>
        <v>63544.32</v>
      </c>
    </row>
    <row r="165" spans="1:33" x14ac:dyDescent="0.25">
      <c r="A165" s="5" t="s">
        <v>49</v>
      </c>
      <c r="B165" s="5" t="s">
        <v>49</v>
      </c>
      <c r="C165" s="1" t="s">
        <v>33</v>
      </c>
      <c r="D165" s="3">
        <v>35</v>
      </c>
      <c r="E165" s="5" t="s">
        <v>34</v>
      </c>
      <c r="F165" s="5" t="s">
        <v>720</v>
      </c>
      <c r="G165" s="6">
        <v>798.18</v>
      </c>
      <c r="H165" s="1" t="s">
        <v>709</v>
      </c>
      <c r="I165" s="1" t="s">
        <v>710</v>
      </c>
      <c r="J165" s="1" t="s">
        <v>711</v>
      </c>
      <c r="K165" s="1" t="s">
        <v>712</v>
      </c>
      <c r="L165" s="1" t="s">
        <v>713</v>
      </c>
      <c r="M165" s="5" t="s">
        <v>39</v>
      </c>
      <c r="N165" s="5" t="s">
        <v>714</v>
      </c>
      <c r="O165" s="7">
        <v>260</v>
      </c>
      <c r="P165" s="5" t="s">
        <v>377</v>
      </c>
      <c r="Q165" s="1" t="s">
        <v>721</v>
      </c>
      <c r="R165" s="1" t="s">
        <v>42</v>
      </c>
      <c r="S165" s="1" t="s">
        <v>716</v>
      </c>
      <c r="U165" s="1" t="s">
        <v>44</v>
      </c>
      <c r="V165" s="1" t="s">
        <v>45</v>
      </c>
      <c r="W165" s="1" t="s">
        <v>49</v>
      </c>
      <c r="AA165" s="4">
        <v>798.18</v>
      </c>
      <c r="AB165" s="4">
        <v>56.66</v>
      </c>
      <c r="AE165" s="1" t="s">
        <v>719</v>
      </c>
      <c r="AF165" s="5">
        <f t="shared" si="20"/>
        <v>25</v>
      </c>
      <c r="AG165" s="9">
        <f t="shared" si="21"/>
        <v>19954.5</v>
      </c>
    </row>
    <row r="166" spans="1:33" x14ac:dyDescent="0.25">
      <c r="A166" s="5" t="s">
        <v>510</v>
      </c>
      <c r="B166" s="5" t="s">
        <v>678</v>
      </c>
      <c r="C166" s="1" t="s">
        <v>33</v>
      </c>
      <c r="D166" s="3">
        <v>41</v>
      </c>
      <c r="E166" s="5" t="s">
        <v>141</v>
      </c>
      <c r="F166" s="5" t="s">
        <v>252</v>
      </c>
      <c r="G166" s="6">
        <v>8353.7999999999993</v>
      </c>
      <c r="H166" s="1" t="s">
        <v>253</v>
      </c>
      <c r="J166" s="1" t="s">
        <v>254</v>
      </c>
      <c r="K166" s="1" t="s">
        <v>172</v>
      </c>
      <c r="L166" s="1" t="s">
        <v>255</v>
      </c>
      <c r="M166" s="5" t="s">
        <v>39</v>
      </c>
      <c r="N166" s="5" t="s">
        <v>714</v>
      </c>
      <c r="O166" s="7">
        <v>261</v>
      </c>
      <c r="P166" s="5" t="s">
        <v>722</v>
      </c>
      <c r="Q166" s="1" t="s">
        <v>723</v>
      </c>
      <c r="R166" s="1" t="s">
        <v>42</v>
      </c>
      <c r="U166" s="1" t="s">
        <v>92</v>
      </c>
      <c r="V166" s="1" t="s">
        <v>93</v>
      </c>
      <c r="W166" s="1" t="s">
        <v>510</v>
      </c>
      <c r="AA166" s="4">
        <v>8353.7999999999993</v>
      </c>
      <c r="AB166" s="4">
        <v>0</v>
      </c>
      <c r="AE166" s="1" t="s">
        <v>520</v>
      </c>
      <c r="AF166" s="5">
        <f t="shared" si="20"/>
        <v>-19</v>
      </c>
      <c r="AG166" s="9">
        <f t="shared" si="21"/>
        <v>-158722.19999999998</v>
      </c>
    </row>
    <row r="167" spans="1:33" x14ac:dyDescent="0.25">
      <c r="A167" s="5" t="s">
        <v>714</v>
      </c>
      <c r="B167" s="5" t="s">
        <v>714</v>
      </c>
      <c r="C167" s="1" t="s">
        <v>140</v>
      </c>
      <c r="D167" s="3">
        <v>20126</v>
      </c>
      <c r="E167" s="5" t="s">
        <v>141</v>
      </c>
      <c r="F167" s="5" t="s">
        <v>140</v>
      </c>
      <c r="G167" s="6">
        <v>1501.5</v>
      </c>
      <c r="H167" s="1" t="s">
        <v>724</v>
      </c>
      <c r="J167" s="1" t="s">
        <v>725</v>
      </c>
      <c r="M167" s="5" t="s">
        <v>39</v>
      </c>
      <c r="N167" s="5" t="s">
        <v>714</v>
      </c>
      <c r="O167" s="7">
        <v>262</v>
      </c>
      <c r="P167" s="5" t="s">
        <v>714</v>
      </c>
      <c r="Q167" s="1" t="s">
        <v>726</v>
      </c>
      <c r="R167" s="1" t="s">
        <v>42</v>
      </c>
      <c r="W167" s="1" t="s">
        <v>727</v>
      </c>
      <c r="AA167" s="4">
        <v>0</v>
      </c>
      <c r="AB167" s="4">
        <v>0</v>
      </c>
      <c r="AF167" s="5">
        <f t="shared" si="20"/>
        <v>0</v>
      </c>
      <c r="AG167" s="9">
        <f t="shared" si="21"/>
        <v>0</v>
      </c>
    </row>
    <row r="168" spans="1:33" hidden="1" x14ac:dyDescent="0.25">
      <c r="A168" s="1" t="s">
        <v>714</v>
      </c>
      <c r="B168" s="1" t="s">
        <v>714</v>
      </c>
      <c r="C168" s="1" t="s">
        <v>140</v>
      </c>
      <c r="D168" s="3">
        <v>20127</v>
      </c>
      <c r="E168" s="1" t="s">
        <v>141</v>
      </c>
      <c r="F168" s="1" t="s">
        <v>140</v>
      </c>
      <c r="G168" s="4">
        <v>552.62</v>
      </c>
      <c r="H168" s="1" t="s">
        <v>157</v>
      </c>
      <c r="I168" s="1" t="s">
        <v>158</v>
      </c>
      <c r="J168" s="1" t="s">
        <v>159</v>
      </c>
      <c r="M168" s="1" t="s">
        <v>160</v>
      </c>
      <c r="N168" s="1" t="s">
        <v>714</v>
      </c>
      <c r="O168" s="3">
        <v>263</v>
      </c>
      <c r="P168" s="1" t="s">
        <v>714</v>
      </c>
      <c r="Q168" s="1" t="s">
        <v>728</v>
      </c>
      <c r="R168" s="1" t="s">
        <v>42</v>
      </c>
      <c r="W168" s="1" t="s">
        <v>727</v>
      </c>
      <c r="X168" s="1" t="s">
        <v>729</v>
      </c>
      <c r="Z168" s="1" t="s">
        <v>268</v>
      </c>
      <c r="AA168" s="4">
        <v>0</v>
      </c>
      <c r="AB168" s="4">
        <v>0</v>
      </c>
    </row>
    <row r="169" spans="1:33" x14ac:dyDescent="0.25">
      <c r="A169" s="5" t="s">
        <v>731</v>
      </c>
      <c r="B169" s="5" t="s">
        <v>377</v>
      </c>
      <c r="C169" s="1" t="s">
        <v>33</v>
      </c>
      <c r="D169" s="3">
        <v>37</v>
      </c>
      <c r="E169" s="5" t="s">
        <v>141</v>
      </c>
      <c r="F169" s="5" t="s">
        <v>732</v>
      </c>
      <c r="G169" s="6">
        <v>1533.84</v>
      </c>
      <c r="H169" s="1" t="s">
        <v>733</v>
      </c>
      <c r="I169" s="1" t="s">
        <v>734</v>
      </c>
      <c r="J169" s="1" t="s">
        <v>735</v>
      </c>
      <c r="K169" s="1" t="s">
        <v>408</v>
      </c>
      <c r="L169" s="1" t="s">
        <v>736</v>
      </c>
      <c r="M169" s="5" t="s">
        <v>39</v>
      </c>
      <c r="N169" s="5" t="s">
        <v>649</v>
      </c>
      <c r="O169" s="7">
        <v>270</v>
      </c>
      <c r="P169" s="5" t="s">
        <v>730</v>
      </c>
      <c r="Q169" s="1" t="s">
        <v>737</v>
      </c>
      <c r="R169" s="1" t="s">
        <v>42</v>
      </c>
      <c r="S169" s="1" t="s">
        <v>738</v>
      </c>
      <c r="U169" s="1" t="s">
        <v>120</v>
      </c>
      <c r="V169" s="1" t="s">
        <v>121</v>
      </c>
      <c r="W169" s="1" t="s">
        <v>731</v>
      </c>
      <c r="AA169" s="4">
        <v>1492.51</v>
      </c>
      <c r="AB169" s="4">
        <v>328.35</v>
      </c>
      <c r="AE169" s="1" t="s">
        <v>701</v>
      </c>
      <c r="AF169" s="5">
        <f t="shared" ref="AF169:AF178" si="22">+N169-P169</f>
        <v>-11</v>
      </c>
      <c r="AG169" s="9">
        <f t="shared" ref="AG169:AG178" si="23">PRODUCT(G169,AF169)</f>
        <v>-16872.239999999998</v>
      </c>
    </row>
    <row r="170" spans="1:33" x14ac:dyDescent="0.25">
      <c r="A170" s="5" t="s">
        <v>348</v>
      </c>
      <c r="B170" s="5" t="s">
        <v>296</v>
      </c>
      <c r="C170" s="1" t="s">
        <v>33</v>
      </c>
      <c r="D170" s="3">
        <v>145</v>
      </c>
      <c r="E170" s="5" t="s">
        <v>34</v>
      </c>
      <c r="F170" s="5" t="s">
        <v>739</v>
      </c>
      <c r="G170" s="6">
        <v>502.18</v>
      </c>
      <c r="H170" s="1" t="s">
        <v>169</v>
      </c>
      <c r="I170" s="1" t="s">
        <v>170</v>
      </c>
      <c r="J170" s="1" t="s">
        <v>171</v>
      </c>
      <c r="K170" s="1" t="s">
        <v>172</v>
      </c>
      <c r="L170" s="1" t="s">
        <v>173</v>
      </c>
      <c r="M170" s="5" t="s">
        <v>39</v>
      </c>
      <c r="N170" s="5" t="s">
        <v>649</v>
      </c>
      <c r="O170" s="7">
        <v>271</v>
      </c>
      <c r="P170" s="5" t="s">
        <v>330</v>
      </c>
      <c r="Q170" s="1" t="s">
        <v>740</v>
      </c>
      <c r="R170" s="1" t="s">
        <v>42</v>
      </c>
      <c r="S170" s="1" t="s">
        <v>176</v>
      </c>
      <c r="U170" s="1" t="s">
        <v>44</v>
      </c>
      <c r="V170" s="1" t="s">
        <v>45</v>
      </c>
      <c r="W170" s="1" t="s">
        <v>296</v>
      </c>
      <c r="AA170" s="4">
        <v>502.18</v>
      </c>
      <c r="AB170" s="4">
        <v>110.48</v>
      </c>
      <c r="AE170" s="1" t="s">
        <v>180</v>
      </c>
      <c r="AF170" s="5">
        <f t="shared" si="22"/>
        <v>-13</v>
      </c>
      <c r="AG170" s="9">
        <f t="shared" si="23"/>
        <v>-6528.34</v>
      </c>
    </row>
    <row r="171" spans="1:33" x14ac:dyDescent="0.25">
      <c r="A171" s="5" t="s">
        <v>348</v>
      </c>
      <c r="B171" s="5" t="s">
        <v>296</v>
      </c>
      <c r="C171" s="1" t="s">
        <v>33</v>
      </c>
      <c r="D171" s="3">
        <v>146</v>
      </c>
      <c r="E171" s="5" t="s">
        <v>34</v>
      </c>
      <c r="F171" s="5" t="s">
        <v>741</v>
      </c>
      <c r="G171" s="6">
        <v>116.52</v>
      </c>
      <c r="H171" s="1" t="s">
        <v>169</v>
      </c>
      <c r="I171" s="1" t="s">
        <v>170</v>
      </c>
      <c r="J171" s="1" t="s">
        <v>171</v>
      </c>
      <c r="K171" s="1" t="s">
        <v>172</v>
      </c>
      <c r="L171" s="1" t="s">
        <v>173</v>
      </c>
      <c r="M171" s="5" t="s">
        <v>39</v>
      </c>
      <c r="N171" s="5" t="s">
        <v>649</v>
      </c>
      <c r="O171" s="7">
        <v>271</v>
      </c>
      <c r="P171" s="5" t="s">
        <v>330</v>
      </c>
      <c r="Q171" s="1" t="s">
        <v>742</v>
      </c>
      <c r="R171" s="1" t="s">
        <v>42</v>
      </c>
      <c r="S171" s="1" t="s">
        <v>176</v>
      </c>
      <c r="U171" s="1" t="s">
        <v>92</v>
      </c>
      <c r="V171" s="1" t="s">
        <v>93</v>
      </c>
      <c r="W171" s="1" t="s">
        <v>296</v>
      </c>
      <c r="AA171" s="4">
        <v>116.52</v>
      </c>
      <c r="AB171" s="4">
        <v>25.63</v>
      </c>
      <c r="AE171" s="1" t="s">
        <v>180</v>
      </c>
      <c r="AF171" s="5">
        <f t="shared" si="22"/>
        <v>-13</v>
      </c>
      <c r="AG171" s="9">
        <f t="shared" si="23"/>
        <v>-1514.76</v>
      </c>
    </row>
    <row r="172" spans="1:33" x14ac:dyDescent="0.25">
      <c r="A172" s="5" t="s">
        <v>731</v>
      </c>
      <c r="B172" s="5" t="s">
        <v>377</v>
      </c>
      <c r="C172" s="1" t="s">
        <v>33</v>
      </c>
      <c r="D172" s="3">
        <v>168</v>
      </c>
      <c r="E172" s="5" t="s">
        <v>34</v>
      </c>
      <c r="F172" s="5" t="s">
        <v>743</v>
      </c>
      <c r="G172" s="6">
        <v>1000</v>
      </c>
      <c r="H172" s="1" t="s">
        <v>440</v>
      </c>
      <c r="I172" s="1" t="s">
        <v>441</v>
      </c>
      <c r="J172" s="1" t="s">
        <v>260</v>
      </c>
      <c r="M172" s="5" t="s">
        <v>39</v>
      </c>
      <c r="N172" s="5" t="s">
        <v>649</v>
      </c>
      <c r="O172" s="7">
        <v>268</v>
      </c>
      <c r="P172" s="5" t="s">
        <v>330</v>
      </c>
      <c r="Q172" s="1" t="s">
        <v>744</v>
      </c>
      <c r="R172" s="1" t="s">
        <v>42</v>
      </c>
      <c r="S172" s="1" t="s">
        <v>443</v>
      </c>
      <c r="U172" s="1" t="s">
        <v>44</v>
      </c>
      <c r="V172" s="1" t="s">
        <v>45</v>
      </c>
      <c r="W172" s="1" t="s">
        <v>355</v>
      </c>
      <c r="AA172" s="4">
        <v>1000</v>
      </c>
      <c r="AB172" s="4">
        <v>220</v>
      </c>
      <c r="AE172" s="1" t="s">
        <v>444</v>
      </c>
      <c r="AF172" s="5">
        <f t="shared" si="22"/>
        <v>-13</v>
      </c>
      <c r="AG172" s="9">
        <f t="shared" si="23"/>
        <v>-13000</v>
      </c>
    </row>
    <row r="173" spans="1:33" x14ac:dyDescent="0.25">
      <c r="A173" s="5" t="s">
        <v>198</v>
      </c>
      <c r="B173" s="5" t="s">
        <v>638</v>
      </c>
      <c r="C173" s="1" t="s">
        <v>33</v>
      </c>
      <c r="D173" s="3">
        <v>199</v>
      </c>
      <c r="E173" s="5" t="s">
        <v>34</v>
      </c>
      <c r="F173" s="5" t="s">
        <v>746</v>
      </c>
      <c r="G173" s="6">
        <v>7328.5</v>
      </c>
      <c r="H173" s="1" t="s">
        <v>67</v>
      </c>
      <c r="I173" s="1" t="s">
        <v>68</v>
      </c>
      <c r="J173" s="1" t="s">
        <v>69</v>
      </c>
      <c r="K173" s="1" t="s">
        <v>70</v>
      </c>
      <c r="L173" s="1" t="s">
        <v>71</v>
      </c>
      <c r="M173" s="5" t="s">
        <v>39</v>
      </c>
      <c r="N173" s="5" t="s">
        <v>649</v>
      </c>
      <c r="O173" s="7">
        <v>264</v>
      </c>
      <c r="P173" s="5" t="s">
        <v>745</v>
      </c>
      <c r="Q173" s="1" t="s">
        <v>747</v>
      </c>
      <c r="R173" s="1" t="s">
        <v>42</v>
      </c>
      <c r="S173" s="1" t="s">
        <v>73</v>
      </c>
      <c r="U173" s="1" t="s">
        <v>44</v>
      </c>
      <c r="V173" s="1" t="s">
        <v>45</v>
      </c>
      <c r="W173" s="1" t="s">
        <v>470</v>
      </c>
      <c r="AA173" s="4">
        <v>7328.5</v>
      </c>
      <c r="AB173" s="4">
        <v>1612.27</v>
      </c>
      <c r="AE173" s="1" t="s">
        <v>77</v>
      </c>
      <c r="AF173" s="5">
        <f t="shared" si="22"/>
        <v>-16</v>
      </c>
      <c r="AG173" s="9">
        <f t="shared" si="23"/>
        <v>-117256</v>
      </c>
    </row>
    <row r="174" spans="1:33" x14ac:dyDescent="0.25">
      <c r="A174" s="5" t="s">
        <v>198</v>
      </c>
      <c r="B174" s="5" t="s">
        <v>638</v>
      </c>
      <c r="C174" s="1" t="s">
        <v>33</v>
      </c>
      <c r="D174" s="3">
        <v>200</v>
      </c>
      <c r="E174" s="5" t="s">
        <v>34</v>
      </c>
      <c r="F174" s="5" t="s">
        <v>748</v>
      </c>
      <c r="G174" s="6">
        <v>1006.48</v>
      </c>
      <c r="H174" s="1" t="s">
        <v>67</v>
      </c>
      <c r="I174" s="1" t="s">
        <v>68</v>
      </c>
      <c r="J174" s="1" t="s">
        <v>69</v>
      </c>
      <c r="K174" s="1" t="s">
        <v>70</v>
      </c>
      <c r="L174" s="1" t="s">
        <v>71</v>
      </c>
      <c r="M174" s="5" t="s">
        <v>39</v>
      </c>
      <c r="N174" s="5" t="s">
        <v>649</v>
      </c>
      <c r="O174" s="7">
        <v>264</v>
      </c>
      <c r="P174" s="5" t="s">
        <v>745</v>
      </c>
      <c r="Q174" s="1" t="s">
        <v>749</v>
      </c>
      <c r="R174" s="1" t="s">
        <v>42</v>
      </c>
      <c r="S174" s="1" t="s">
        <v>73</v>
      </c>
      <c r="U174" s="1" t="s">
        <v>92</v>
      </c>
      <c r="V174" s="1" t="s">
        <v>93</v>
      </c>
      <c r="W174" s="1" t="s">
        <v>470</v>
      </c>
      <c r="AA174" s="4">
        <v>1006.48</v>
      </c>
      <c r="AB174" s="4">
        <v>221.43</v>
      </c>
      <c r="AE174" s="1" t="s">
        <v>77</v>
      </c>
      <c r="AF174" s="5">
        <f t="shared" si="22"/>
        <v>-16</v>
      </c>
      <c r="AG174" s="9">
        <f t="shared" si="23"/>
        <v>-16103.68</v>
      </c>
    </row>
    <row r="175" spans="1:33" x14ac:dyDescent="0.25">
      <c r="A175" s="5" t="s">
        <v>404</v>
      </c>
      <c r="B175" s="5" t="s">
        <v>638</v>
      </c>
      <c r="C175" s="1" t="s">
        <v>33</v>
      </c>
      <c r="D175" s="3">
        <v>202</v>
      </c>
      <c r="E175" s="5" t="s">
        <v>34</v>
      </c>
      <c r="F175" s="5" t="s">
        <v>750</v>
      </c>
      <c r="G175" s="6">
        <v>617.83000000000004</v>
      </c>
      <c r="H175" s="1" t="s">
        <v>751</v>
      </c>
      <c r="I175" s="1" t="s">
        <v>752</v>
      </c>
      <c r="J175" s="1" t="s">
        <v>254</v>
      </c>
      <c r="K175" s="1" t="s">
        <v>172</v>
      </c>
      <c r="L175" s="1" t="s">
        <v>753</v>
      </c>
      <c r="M175" s="5" t="s">
        <v>39</v>
      </c>
      <c r="N175" s="5" t="s">
        <v>649</v>
      </c>
      <c r="O175" s="7">
        <v>267</v>
      </c>
      <c r="P175" s="5" t="s">
        <v>722</v>
      </c>
      <c r="Q175" s="1" t="s">
        <v>754</v>
      </c>
      <c r="R175" s="1" t="s">
        <v>42</v>
      </c>
      <c r="S175" s="1" t="s">
        <v>755</v>
      </c>
      <c r="U175" s="1" t="s">
        <v>120</v>
      </c>
      <c r="V175" s="1" t="s">
        <v>121</v>
      </c>
      <c r="W175" s="1" t="s">
        <v>510</v>
      </c>
      <c r="AA175" s="4">
        <v>617.83000000000004</v>
      </c>
      <c r="AB175" s="4">
        <v>135.91999999999999</v>
      </c>
      <c r="AE175" s="1" t="s">
        <v>756</v>
      </c>
      <c r="AF175" s="5">
        <f t="shared" si="22"/>
        <v>-17</v>
      </c>
      <c r="AG175" s="9">
        <f t="shared" si="23"/>
        <v>-10503.11</v>
      </c>
    </row>
    <row r="176" spans="1:33" x14ac:dyDescent="0.25">
      <c r="A176" s="5" t="s">
        <v>653</v>
      </c>
      <c r="B176" s="5" t="s">
        <v>638</v>
      </c>
      <c r="C176" s="1" t="s">
        <v>33</v>
      </c>
      <c r="D176" s="3">
        <v>207</v>
      </c>
      <c r="E176" s="5" t="s">
        <v>34</v>
      </c>
      <c r="F176" s="5" t="s">
        <v>758</v>
      </c>
      <c r="G176" s="6">
        <v>97</v>
      </c>
      <c r="H176" s="1" t="s">
        <v>759</v>
      </c>
      <c r="I176" s="1" t="s">
        <v>760</v>
      </c>
      <c r="J176" s="1" t="s">
        <v>761</v>
      </c>
      <c r="K176" s="1" t="s">
        <v>762</v>
      </c>
      <c r="L176" s="1" t="s">
        <v>763</v>
      </c>
      <c r="M176" s="5" t="s">
        <v>39</v>
      </c>
      <c r="N176" s="5" t="s">
        <v>649</v>
      </c>
      <c r="O176" s="7">
        <v>272</v>
      </c>
      <c r="P176" s="5" t="s">
        <v>757</v>
      </c>
      <c r="Q176" s="1" t="s">
        <v>764</v>
      </c>
      <c r="R176" s="1" t="s">
        <v>42</v>
      </c>
      <c r="S176" s="1" t="s">
        <v>765</v>
      </c>
      <c r="U176" s="1" t="s">
        <v>44</v>
      </c>
      <c r="V176" s="1" t="s">
        <v>45</v>
      </c>
      <c r="W176" s="1" t="s">
        <v>98</v>
      </c>
      <c r="AA176" s="4">
        <v>97</v>
      </c>
      <c r="AB176" s="4">
        <v>21.34</v>
      </c>
      <c r="AE176" s="1" t="s">
        <v>766</v>
      </c>
      <c r="AF176" s="5">
        <f t="shared" si="22"/>
        <v>-19</v>
      </c>
      <c r="AG176" s="9">
        <f t="shared" si="23"/>
        <v>-1843</v>
      </c>
    </row>
    <row r="177" spans="1:33" x14ac:dyDescent="0.25">
      <c r="A177" s="5" t="s">
        <v>653</v>
      </c>
      <c r="B177" s="5" t="s">
        <v>638</v>
      </c>
      <c r="C177" s="1" t="s">
        <v>33</v>
      </c>
      <c r="D177" s="3">
        <v>208</v>
      </c>
      <c r="E177" s="5" t="s">
        <v>34</v>
      </c>
      <c r="F177" s="5" t="s">
        <v>767</v>
      </c>
      <c r="G177" s="6">
        <v>2840.88</v>
      </c>
      <c r="H177" s="1" t="s">
        <v>536</v>
      </c>
      <c r="I177" s="1" t="s">
        <v>537</v>
      </c>
      <c r="J177" s="1" t="s">
        <v>538</v>
      </c>
      <c r="M177" s="5" t="s">
        <v>39</v>
      </c>
      <c r="N177" s="5" t="s">
        <v>649</v>
      </c>
      <c r="O177" s="7">
        <v>269</v>
      </c>
      <c r="P177" s="5" t="s">
        <v>727</v>
      </c>
      <c r="Q177" s="1" t="s">
        <v>768</v>
      </c>
      <c r="R177" s="1" t="s">
        <v>42</v>
      </c>
      <c r="S177" s="1" t="s">
        <v>192</v>
      </c>
      <c r="U177" s="1" t="s">
        <v>44</v>
      </c>
      <c r="V177" s="1" t="s">
        <v>45</v>
      </c>
      <c r="W177" s="1" t="s">
        <v>678</v>
      </c>
      <c r="AA177" s="4">
        <v>2840.88</v>
      </c>
      <c r="AB177" s="4">
        <v>624.99</v>
      </c>
      <c r="AE177" s="1" t="s">
        <v>540</v>
      </c>
      <c r="AF177" s="5">
        <f t="shared" si="22"/>
        <v>-21</v>
      </c>
      <c r="AG177" s="9">
        <f t="shared" si="23"/>
        <v>-59658.48</v>
      </c>
    </row>
    <row r="178" spans="1:33" x14ac:dyDescent="0.25">
      <c r="A178" s="5" t="s">
        <v>198</v>
      </c>
      <c r="B178" s="5" t="s">
        <v>638</v>
      </c>
      <c r="C178" s="1" t="s">
        <v>33</v>
      </c>
      <c r="D178" s="3">
        <v>209</v>
      </c>
      <c r="E178" s="5" t="s">
        <v>34</v>
      </c>
      <c r="F178" s="5" t="s">
        <v>770</v>
      </c>
      <c r="G178" s="6">
        <v>110</v>
      </c>
      <c r="H178" s="1" t="s">
        <v>125</v>
      </c>
      <c r="I178" s="1" t="s">
        <v>126</v>
      </c>
      <c r="J178" s="1" t="s">
        <v>127</v>
      </c>
      <c r="K178" s="1" t="s">
        <v>70</v>
      </c>
      <c r="L178" s="1" t="s">
        <v>128</v>
      </c>
      <c r="M178" s="5" t="s">
        <v>39</v>
      </c>
      <c r="N178" s="5" t="s">
        <v>649</v>
      </c>
      <c r="O178" s="7">
        <v>266</v>
      </c>
      <c r="P178" s="5" t="s">
        <v>769</v>
      </c>
      <c r="Q178" s="1" t="s">
        <v>771</v>
      </c>
      <c r="R178" s="1" t="s">
        <v>42</v>
      </c>
      <c r="S178" s="1" t="s">
        <v>772</v>
      </c>
      <c r="U178" s="1" t="s">
        <v>44</v>
      </c>
      <c r="V178" s="1" t="s">
        <v>45</v>
      </c>
      <c r="W178" s="1" t="s">
        <v>604</v>
      </c>
      <c r="AA178" s="4">
        <v>110</v>
      </c>
      <c r="AB178" s="4">
        <v>4.4000000000000004</v>
      </c>
      <c r="AE178" s="1" t="s">
        <v>57</v>
      </c>
      <c r="AF178" s="5">
        <f t="shared" si="22"/>
        <v>-22</v>
      </c>
      <c r="AG178" s="9">
        <f t="shared" si="23"/>
        <v>-2420</v>
      </c>
    </row>
    <row r="179" spans="1:33" hidden="1" x14ac:dyDescent="0.25">
      <c r="A179" s="1" t="s">
        <v>649</v>
      </c>
      <c r="B179" s="1" t="s">
        <v>649</v>
      </c>
      <c r="C179" s="1" t="s">
        <v>140</v>
      </c>
      <c r="D179" s="3">
        <v>20128</v>
      </c>
      <c r="E179" s="1" t="s">
        <v>141</v>
      </c>
      <c r="G179" s="4">
        <v>18551.509999999998</v>
      </c>
      <c r="H179" s="1" t="s">
        <v>157</v>
      </c>
      <c r="I179" s="1" t="s">
        <v>158</v>
      </c>
      <c r="J179" s="1" t="s">
        <v>159</v>
      </c>
      <c r="M179" s="1" t="s">
        <v>160</v>
      </c>
      <c r="N179" s="1" t="s">
        <v>649</v>
      </c>
      <c r="O179" s="3">
        <v>265</v>
      </c>
      <c r="P179" s="1" t="s">
        <v>649</v>
      </c>
      <c r="Q179" s="1" t="s">
        <v>773</v>
      </c>
      <c r="R179" s="1" t="s">
        <v>42</v>
      </c>
      <c r="W179" s="1" t="s">
        <v>604</v>
      </c>
      <c r="X179" s="1" t="s">
        <v>774</v>
      </c>
      <c r="Z179" s="1" t="s">
        <v>714</v>
      </c>
      <c r="AA179" s="4">
        <v>0</v>
      </c>
      <c r="AB179" s="4">
        <v>0</v>
      </c>
    </row>
    <row r="180" spans="1:33" x14ac:dyDescent="0.25">
      <c r="A180" s="5" t="s">
        <v>292</v>
      </c>
      <c r="B180" s="5" t="s">
        <v>164</v>
      </c>
      <c r="C180" s="1" t="s">
        <v>33</v>
      </c>
      <c r="D180" s="3">
        <v>30</v>
      </c>
      <c r="E180" s="5" t="s">
        <v>141</v>
      </c>
      <c r="F180" s="5" t="s">
        <v>775</v>
      </c>
      <c r="G180" s="6">
        <v>253.7</v>
      </c>
      <c r="H180" s="1" t="s">
        <v>776</v>
      </c>
      <c r="I180" s="1" t="s">
        <v>777</v>
      </c>
      <c r="J180" s="1" t="s">
        <v>254</v>
      </c>
      <c r="M180" s="5" t="s">
        <v>39</v>
      </c>
      <c r="N180" s="5" t="s">
        <v>629</v>
      </c>
      <c r="O180" s="7">
        <v>275</v>
      </c>
      <c r="P180" s="5" t="s">
        <v>653</v>
      </c>
      <c r="Q180" s="1" t="s">
        <v>778</v>
      </c>
      <c r="R180" s="1" t="s">
        <v>42</v>
      </c>
      <c r="S180" s="1" t="s">
        <v>779</v>
      </c>
      <c r="U180" s="1" t="s">
        <v>44</v>
      </c>
      <c r="V180" s="1" t="s">
        <v>45</v>
      </c>
      <c r="W180" s="1" t="s">
        <v>292</v>
      </c>
      <c r="AA180" s="4">
        <v>253.7</v>
      </c>
      <c r="AB180" s="4">
        <v>0</v>
      </c>
      <c r="AE180" s="1" t="s">
        <v>780</v>
      </c>
      <c r="AF180" s="5">
        <f t="shared" ref="AF180:AF188" si="24">+N180-P180</f>
        <v>25</v>
      </c>
      <c r="AG180" s="9">
        <f t="shared" ref="AG180:AG188" si="25">PRODUCT(G180,AF180)</f>
        <v>6342.5</v>
      </c>
    </row>
    <row r="181" spans="1:33" x14ac:dyDescent="0.25">
      <c r="A181" s="5" t="s">
        <v>653</v>
      </c>
      <c r="B181" s="5" t="s">
        <v>404</v>
      </c>
      <c r="C181" s="1" t="s">
        <v>33</v>
      </c>
      <c r="D181" s="3">
        <v>39</v>
      </c>
      <c r="E181" s="5" t="s">
        <v>141</v>
      </c>
      <c r="F181" s="5" t="s">
        <v>782</v>
      </c>
      <c r="G181" s="6">
        <v>219.17</v>
      </c>
      <c r="H181" s="1" t="s">
        <v>776</v>
      </c>
      <c r="I181" s="1" t="s">
        <v>777</v>
      </c>
      <c r="J181" s="1" t="s">
        <v>254</v>
      </c>
      <c r="M181" s="5" t="s">
        <v>39</v>
      </c>
      <c r="N181" s="5" t="s">
        <v>629</v>
      </c>
      <c r="O181" s="7">
        <v>275</v>
      </c>
      <c r="P181" s="5" t="s">
        <v>781</v>
      </c>
      <c r="Q181" s="1" t="s">
        <v>783</v>
      </c>
      <c r="R181" s="1" t="s">
        <v>42</v>
      </c>
      <c r="S181" s="1" t="s">
        <v>779</v>
      </c>
      <c r="U181" s="1" t="s">
        <v>44</v>
      </c>
      <c r="V181" s="1" t="s">
        <v>45</v>
      </c>
      <c r="W181" s="1" t="s">
        <v>653</v>
      </c>
      <c r="AA181" s="4">
        <v>219.17</v>
      </c>
      <c r="AB181" s="4">
        <v>0</v>
      </c>
      <c r="AE181" s="1" t="s">
        <v>780</v>
      </c>
      <c r="AF181" s="5">
        <f t="shared" si="24"/>
        <v>-5</v>
      </c>
      <c r="AG181" s="9">
        <f t="shared" si="25"/>
        <v>-1095.8499999999999</v>
      </c>
    </row>
    <row r="182" spans="1:33" x14ac:dyDescent="0.25">
      <c r="A182" s="5" t="s">
        <v>784</v>
      </c>
      <c r="B182" s="5" t="s">
        <v>65</v>
      </c>
      <c r="C182" s="1" t="s">
        <v>33</v>
      </c>
      <c r="D182" s="3">
        <v>91</v>
      </c>
      <c r="E182" s="5" t="s">
        <v>34</v>
      </c>
      <c r="F182" s="5" t="s">
        <v>785</v>
      </c>
      <c r="G182" s="6">
        <v>477.36</v>
      </c>
      <c r="H182" s="1" t="s">
        <v>709</v>
      </c>
      <c r="I182" s="1" t="s">
        <v>710</v>
      </c>
      <c r="J182" s="1" t="s">
        <v>711</v>
      </c>
      <c r="K182" s="1" t="s">
        <v>712</v>
      </c>
      <c r="L182" s="1" t="s">
        <v>713</v>
      </c>
      <c r="M182" s="5" t="s">
        <v>39</v>
      </c>
      <c r="N182" s="5" t="s">
        <v>629</v>
      </c>
      <c r="O182" s="7">
        <v>276</v>
      </c>
      <c r="P182" s="5" t="s">
        <v>268</v>
      </c>
      <c r="Q182" s="1" t="s">
        <v>786</v>
      </c>
      <c r="R182" s="1" t="s">
        <v>42</v>
      </c>
      <c r="S182" s="1" t="s">
        <v>716</v>
      </c>
      <c r="U182" s="1" t="s">
        <v>44</v>
      </c>
      <c r="V182" s="1" t="s">
        <v>45</v>
      </c>
      <c r="W182" s="1" t="s">
        <v>787</v>
      </c>
      <c r="AA182" s="4">
        <v>477.36</v>
      </c>
      <c r="AB182" s="4">
        <v>105.02</v>
      </c>
      <c r="AE182" s="1" t="s">
        <v>139</v>
      </c>
      <c r="AF182" s="5">
        <f t="shared" si="24"/>
        <v>8</v>
      </c>
      <c r="AG182" s="9">
        <f t="shared" si="25"/>
        <v>3818.88</v>
      </c>
    </row>
    <row r="183" spans="1:33" x14ac:dyDescent="0.25">
      <c r="A183" s="5" t="s">
        <v>784</v>
      </c>
      <c r="B183" s="5" t="s">
        <v>65</v>
      </c>
      <c r="C183" s="1" t="s">
        <v>33</v>
      </c>
      <c r="D183" s="3">
        <v>92</v>
      </c>
      <c r="E183" s="5" t="s">
        <v>34</v>
      </c>
      <c r="F183" s="5" t="s">
        <v>788</v>
      </c>
      <c r="G183" s="6">
        <v>2937.61</v>
      </c>
      <c r="H183" s="1" t="s">
        <v>709</v>
      </c>
      <c r="I183" s="1" t="s">
        <v>710</v>
      </c>
      <c r="J183" s="1" t="s">
        <v>711</v>
      </c>
      <c r="K183" s="1" t="s">
        <v>712</v>
      </c>
      <c r="L183" s="1" t="s">
        <v>713</v>
      </c>
      <c r="M183" s="5" t="s">
        <v>39</v>
      </c>
      <c r="N183" s="5" t="s">
        <v>629</v>
      </c>
      <c r="O183" s="7">
        <v>276</v>
      </c>
      <c r="P183" s="5" t="s">
        <v>268</v>
      </c>
      <c r="Q183" s="1" t="s">
        <v>789</v>
      </c>
      <c r="R183" s="1" t="s">
        <v>42</v>
      </c>
      <c r="S183" s="1" t="s">
        <v>716</v>
      </c>
      <c r="U183" s="1" t="s">
        <v>44</v>
      </c>
      <c r="V183" s="1" t="s">
        <v>45</v>
      </c>
      <c r="W183" s="1" t="s">
        <v>493</v>
      </c>
      <c r="AA183" s="4">
        <v>2937.61</v>
      </c>
      <c r="AB183" s="4">
        <v>174.43</v>
      </c>
      <c r="AE183" s="1" t="s">
        <v>719</v>
      </c>
      <c r="AF183" s="5">
        <f t="shared" si="24"/>
        <v>8</v>
      </c>
      <c r="AG183" s="9">
        <f t="shared" si="25"/>
        <v>23500.880000000001</v>
      </c>
    </row>
    <row r="184" spans="1:33" x14ac:dyDescent="0.25">
      <c r="A184" s="5" t="s">
        <v>64</v>
      </c>
      <c r="B184" s="5" t="s">
        <v>65</v>
      </c>
      <c r="C184" s="1" t="s">
        <v>33</v>
      </c>
      <c r="D184" s="3">
        <v>93</v>
      </c>
      <c r="E184" s="5" t="s">
        <v>34</v>
      </c>
      <c r="F184" s="5" t="s">
        <v>791</v>
      </c>
      <c r="G184" s="6">
        <v>38.369999999999997</v>
      </c>
      <c r="H184" s="1" t="s">
        <v>709</v>
      </c>
      <c r="I184" s="1" t="s">
        <v>710</v>
      </c>
      <c r="J184" s="1" t="s">
        <v>711</v>
      </c>
      <c r="K184" s="1" t="s">
        <v>712</v>
      </c>
      <c r="L184" s="1" t="s">
        <v>713</v>
      </c>
      <c r="M184" s="5" t="s">
        <v>39</v>
      </c>
      <c r="N184" s="5" t="s">
        <v>629</v>
      </c>
      <c r="O184" s="7">
        <v>276</v>
      </c>
      <c r="P184" s="5" t="s">
        <v>790</v>
      </c>
      <c r="Q184" s="1" t="s">
        <v>792</v>
      </c>
      <c r="R184" s="1" t="s">
        <v>42</v>
      </c>
      <c r="S184" s="1" t="s">
        <v>716</v>
      </c>
      <c r="U184" s="1" t="s">
        <v>44</v>
      </c>
      <c r="V184" s="1" t="s">
        <v>45</v>
      </c>
      <c r="W184" s="1" t="s">
        <v>64</v>
      </c>
      <c r="AA184" s="4">
        <v>38.369999999999997</v>
      </c>
      <c r="AB184" s="4">
        <v>1.53</v>
      </c>
      <c r="AE184" s="1" t="s">
        <v>719</v>
      </c>
      <c r="AF184" s="5">
        <f t="shared" si="24"/>
        <v>1</v>
      </c>
      <c r="AG184" s="9">
        <f t="shared" si="25"/>
        <v>38.369999999999997</v>
      </c>
    </row>
    <row r="185" spans="1:33" x14ac:dyDescent="0.25">
      <c r="A185" s="5" t="s">
        <v>198</v>
      </c>
      <c r="B185" s="5" t="s">
        <v>638</v>
      </c>
      <c r="C185" s="1" t="s">
        <v>212</v>
      </c>
      <c r="D185" s="3">
        <v>203</v>
      </c>
      <c r="E185" s="5" t="s">
        <v>34</v>
      </c>
      <c r="F185" s="5" t="s">
        <v>793</v>
      </c>
      <c r="G185" s="6">
        <v>-0.8</v>
      </c>
      <c r="H185" s="1" t="s">
        <v>186</v>
      </c>
      <c r="I185" s="1" t="s">
        <v>187</v>
      </c>
      <c r="J185" s="1" t="s">
        <v>188</v>
      </c>
      <c r="K185" s="1" t="s">
        <v>189</v>
      </c>
      <c r="L185" s="1" t="s">
        <v>190</v>
      </c>
      <c r="M185" s="5" t="s">
        <v>39</v>
      </c>
      <c r="N185" s="5" t="s">
        <v>629</v>
      </c>
      <c r="O185" s="7">
        <v>277</v>
      </c>
      <c r="P185" s="5" t="s">
        <v>330</v>
      </c>
      <c r="Q185" s="1" t="s">
        <v>794</v>
      </c>
      <c r="R185" s="1" t="s">
        <v>42</v>
      </c>
      <c r="S185" s="1" t="s">
        <v>192</v>
      </c>
      <c r="U185" s="1" t="s">
        <v>92</v>
      </c>
      <c r="V185" s="1" t="s">
        <v>93</v>
      </c>
      <c r="W185" s="1" t="s">
        <v>510</v>
      </c>
      <c r="AA185" s="4">
        <v>0.8</v>
      </c>
      <c r="AB185" s="4">
        <v>0.18</v>
      </c>
      <c r="AE185" s="1" t="s">
        <v>197</v>
      </c>
      <c r="AF185" s="5">
        <f t="shared" si="24"/>
        <v>-8</v>
      </c>
      <c r="AG185" s="9">
        <f t="shared" si="25"/>
        <v>6.4</v>
      </c>
    </row>
    <row r="186" spans="1:33" x14ac:dyDescent="0.25">
      <c r="A186" s="5" t="s">
        <v>198</v>
      </c>
      <c r="B186" s="5" t="s">
        <v>796</v>
      </c>
      <c r="C186" s="1" t="s">
        <v>33</v>
      </c>
      <c r="D186" s="3">
        <v>213</v>
      </c>
      <c r="E186" s="5" t="s">
        <v>34</v>
      </c>
      <c r="F186" s="5" t="s">
        <v>797</v>
      </c>
      <c r="G186" s="6">
        <v>2176.0500000000002</v>
      </c>
      <c r="H186" s="1" t="s">
        <v>186</v>
      </c>
      <c r="I186" s="1" t="s">
        <v>187</v>
      </c>
      <c r="J186" s="1" t="s">
        <v>188</v>
      </c>
      <c r="K186" s="1" t="s">
        <v>189</v>
      </c>
      <c r="L186" s="1" t="s">
        <v>190</v>
      </c>
      <c r="M186" s="5" t="s">
        <v>39</v>
      </c>
      <c r="N186" s="5" t="s">
        <v>629</v>
      </c>
      <c r="O186" s="7">
        <v>277</v>
      </c>
      <c r="P186" s="5" t="s">
        <v>795</v>
      </c>
      <c r="Q186" s="1" t="s">
        <v>798</v>
      </c>
      <c r="R186" s="1" t="s">
        <v>42</v>
      </c>
      <c r="S186" s="1" t="s">
        <v>192</v>
      </c>
      <c r="U186" s="1" t="s">
        <v>44</v>
      </c>
      <c r="V186" s="1" t="s">
        <v>45</v>
      </c>
      <c r="W186" s="1" t="s">
        <v>638</v>
      </c>
      <c r="AA186" s="4">
        <v>2176.0500000000002</v>
      </c>
      <c r="AB186" s="4">
        <v>478.73</v>
      </c>
      <c r="AE186" s="1" t="s">
        <v>197</v>
      </c>
      <c r="AF186" s="5">
        <f t="shared" si="24"/>
        <v>-20</v>
      </c>
      <c r="AG186" s="9">
        <f t="shared" si="25"/>
        <v>-43521</v>
      </c>
    </row>
    <row r="187" spans="1:33" x14ac:dyDescent="0.25">
      <c r="A187" s="5" t="s">
        <v>198</v>
      </c>
      <c r="B187" s="5" t="s">
        <v>796</v>
      </c>
      <c r="C187" s="1" t="s">
        <v>33</v>
      </c>
      <c r="D187" s="3">
        <v>214</v>
      </c>
      <c r="E187" s="5" t="s">
        <v>34</v>
      </c>
      <c r="F187" s="5" t="s">
        <v>800</v>
      </c>
      <c r="G187" s="6">
        <v>16.2</v>
      </c>
      <c r="H187" s="1" t="s">
        <v>186</v>
      </c>
      <c r="I187" s="1" t="s">
        <v>187</v>
      </c>
      <c r="J187" s="1" t="s">
        <v>188</v>
      </c>
      <c r="K187" s="1" t="s">
        <v>189</v>
      </c>
      <c r="L187" s="1" t="s">
        <v>190</v>
      </c>
      <c r="M187" s="5" t="s">
        <v>39</v>
      </c>
      <c r="N187" s="5" t="s">
        <v>629</v>
      </c>
      <c r="O187" s="7">
        <v>277</v>
      </c>
      <c r="P187" s="5" t="s">
        <v>799</v>
      </c>
      <c r="Q187" s="1" t="s">
        <v>801</v>
      </c>
      <c r="R187" s="1" t="s">
        <v>42</v>
      </c>
      <c r="S187" s="1" t="s">
        <v>192</v>
      </c>
      <c r="U187" s="1" t="s">
        <v>92</v>
      </c>
      <c r="V187" s="1" t="s">
        <v>93</v>
      </c>
      <c r="W187" s="1" t="s">
        <v>680</v>
      </c>
      <c r="AA187" s="4">
        <v>16.2</v>
      </c>
      <c r="AB187" s="4">
        <v>3.56</v>
      </c>
      <c r="AE187" s="1" t="s">
        <v>194</v>
      </c>
      <c r="AF187" s="5">
        <f t="shared" si="24"/>
        <v>-21</v>
      </c>
      <c r="AG187" s="9">
        <f t="shared" si="25"/>
        <v>-340.2</v>
      </c>
    </row>
    <row r="188" spans="1:33" x14ac:dyDescent="0.25">
      <c r="A188" s="5" t="s">
        <v>235</v>
      </c>
      <c r="B188" s="5" t="s">
        <v>236</v>
      </c>
      <c r="C188" s="1" t="s">
        <v>33</v>
      </c>
      <c r="D188" s="3">
        <v>627</v>
      </c>
      <c r="E188" s="5" t="s">
        <v>34</v>
      </c>
      <c r="F188" s="5" t="s">
        <v>802</v>
      </c>
      <c r="G188" s="6">
        <v>25.4</v>
      </c>
      <c r="H188" s="1" t="s">
        <v>186</v>
      </c>
      <c r="I188" s="1" t="s">
        <v>187</v>
      </c>
      <c r="J188" s="1" t="s">
        <v>188</v>
      </c>
      <c r="K188" s="1" t="s">
        <v>189</v>
      </c>
      <c r="L188" s="1" t="s">
        <v>190</v>
      </c>
      <c r="M188" s="5" t="s">
        <v>39</v>
      </c>
      <c r="N188" s="5" t="s">
        <v>629</v>
      </c>
      <c r="O188" s="7">
        <v>277</v>
      </c>
      <c r="P188" s="5" t="s">
        <v>330</v>
      </c>
      <c r="Q188" s="1" t="s">
        <v>803</v>
      </c>
      <c r="R188" s="1" t="s">
        <v>42</v>
      </c>
      <c r="S188" s="1" t="s">
        <v>192</v>
      </c>
      <c r="U188" s="1" t="s">
        <v>92</v>
      </c>
      <c r="V188" s="1" t="s">
        <v>93</v>
      </c>
      <c r="W188" s="1" t="s">
        <v>239</v>
      </c>
      <c r="AA188" s="4">
        <v>25.4</v>
      </c>
      <c r="AB188" s="4">
        <v>5.59</v>
      </c>
      <c r="AE188" s="1" t="s">
        <v>194</v>
      </c>
      <c r="AF188" s="5">
        <f t="shared" si="24"/>
        <v>-8</v>
      </c>
      <c r="AG188" s="9">
        <f t="shared" si="25"/>
        <v>-203.2</v>
      </c>
    </row>
    <row r="189" spans="1:33" hidden="1" x14ac:dyDescent="0.25">
      <c r="A189" s="1" t="s">
        <v>790</v>
      </c>
      <c r="B189" s="1" t="s">
        <v>790</v>
      </c>
      <c r="C189" s="1" t="s">
        <v>140</v>
      </c>
      <c r="D189" s="3">
        <v>20129</v>
      </c>
      <c r="E189" s="1" t="s">
        <v>141</v>
      </c>
      <c r="F189" s="1" t="s">
        <v>140</v>
      </c>
      <c r="G189" s="4">
        <v>45352.46</v>
      </c>
      <c r="H189" s="1" t="s">
        <v>341</v>
      </c>
      <c r="M189" s="1" t="s">
        <v>342</v>
      </c>
      <c r="N189" s="1" t="s">
        <v>629</v>
      </c>
      <c r="O189" s="3">
        <v>273</v>
      </c>
      <c r="P189" s="1" t="s">
        <v>790</v>
      </c>
      <c r="Q189" s="1" t="s">
        <v>804</v>
      </c>
      <c r="R189" s="1" t="s">
        <v>42</v>
      </c>
      <c r="W189" s="1" t="s">
        <v>693</v>
      </c>
      <c r="AA189" s="4">
        <v>0</v>
      </c>
      <c r="AB189" s="4">
        <v>0</v>
      </c>
    </row>
    <row r="190" spans="1:33" hidden="1" x14ac:dyDescent="0.25">
      <c r="A190" s="1" t="s">
        <v>790</v>
      </c>
      <c r="B190" s="1" t="s">
        <v>790</v>
      </c>
      <c r="C190" s="1" t="s">
        <v>140</v>
      </c>
      <c r="D190" s="3">
        <v>20130</v>
      </c>
      <c r="E190" s="1" t="s">
        <v>141</v>
      </c>
      <c r="F190" s="1" t="s">
        <v>140</v>
      </c>
      <c r="G190" s="4">
        <v>768</v>
      </c>
      <c r="H190" s="1" t="s">
        <v>341</v>
      </c>
      <c r="M190" s="1" t="s">
        <v>342</v>
      </c>
      <c r="N190" s="1" t="s">
        <v>629</v>
      </c>
      <c r="O190" s="3">
        <v>273</v>
      </c>
      <c r="P190" s="1" t="s">
        <v>790</v>
      </c>
      <c r="Q190" s="1" t="s">
        <v>805</v>
      </c>
      <c r="R190" s="1" t="s">
        <v>42</v>
      </c>
      <c r="W190" s="1" t="s">
        <v>693</v>
      </c>
      <c r="AA190" s="4">
        <v>0</v>
      </c>
      <c r="AB190" s="4">
        <v>0</v>
      </c>
    </row>
    <row r="191" spans="1:33" x14ac:dyDescent="0.25">
      <c r="A191" s="5" t="s">
        <v>790</v>
      </c>
      <c r="B191" s="5" t="s">
        <v>790</v>
      </c>
      <c r="C191" s="1" t="s">
        <v>140</v>
      </c>
      <c r="D191" s="3">
        <v>20131</v>
      </c>
      <c r="E191" s="5" t="s">
        <v>141</v>
      </c>
      <c r="F191" s="5" t="s">
        <v>140</v>
      </c>
      <c r="G191" s="6">
        <v>234.8</v>
      </c>
      <c r="H191" s="1" t="s">
        <v>806</v>
      </c>
      <c r="J191" s="1" t="s">
        <v>254</v>
      </c>
      <c r="M191" s="5" t="s">
        <v>39</v>
      </c>
      <c r="N191" s="5" t="s">
        <v>629</v>
      </c>
      <c r="O191" s="7">
        <v>274</v>
      </c>
      <c r="P191" s="5" t="s">
        <v>790</v>
      </c>
      <c r="Q191" s="1" t="s">
        <v>807</v>
      </c>
      <c r="R191" s="1" t="s">
        <v>42</v>
      </c>
      <c r="W191" s="1" t="s">
        <v>693</v>
      </c>
      <c r="AA191" s="4">
        <v>0</v>
      </c>
      <c r="AB191" s="4">
        <v>0</v>
      </c>
      <c r="AF191" s="5">
        <f t="shared" ref="AF191:AF202" si="26">+N191-P191</f>
        <v>1</v>
      </c>
      <c r="AG191" s="9">
        <f t="shared" ref="AG191:AG202" si="27">PRODUCT(G191,AF191)</f>
        <v>234.8</v>
      </c>
    </row>
    <row r="192" spans="1:33" x14ac:dyDescent="0.25">
      <c r="A192" s="5" t="s">
        <v>89</v>
      </c>
      <c r="B192" s="5" t="s">
        <v>215</v>
      </c>
      <c r="C192" s="1" t="s">
        <v>33</v>
      </c>
      <c r="D192" s="3">
        <v>123</v>
      </c>
      <c r="E192" s="5" t="s">
        <v>34</v>
      </c>
      <c r="F192" s="5" t="s">
        <v>808</v>
      </c>
      <c r="G192" s="6">
        <v>3439.56</v>
      </c>
      <c r="H192" s="1" t="s">
        <v>611</v>
      </c>
      <c r="I192" s="1" t="s">
        <v>612</v>
      </c>
      <c r="J192" s="1" t="s">
        <v>298</v>
      </c>
      <c r="K192" s="1" t="s">
        <v>70</v>
      </c>
      <c r="L192" s="1" t="s">
        <v>613</v>
      </c>
      <c r="M192" s="5" t="s">
        <v>39</v>
      </c>
      <c r="N192" s="5" t="s">
        <v>809</v>
      </c>
      <c r="O192" s="7">
        <v>278</v>
      </c>
      <c r="P192" s="5" t="s">
        <v>693</v>
      </c>
      <c r="Q192" s="1" t="s">
        <v>810</v>
      </c>
      <c r="R192" s="1" t="s">
        <v>42</v>
      </c>
      <c r="S192" s="1" t="s">
        <v>615</v>
      </c>
      <c r="U192" s="1" t="s">
        <v>44</v>
      </c>
      <c r="V192" s="1" t="s">
        <v>45</v>
      </c>
      <c r="W192" s="1" t="s">
        <v>215</v>
      </c>
      <c r="AA192" s="4">
        <v>3439.56</v>
      </c>
      <c r="AB192" s="4">
        <v>20.23</v>
      </c>
      <c r="AE192" s="1" t="s">
        <v>616</v>
      </c>
      <c r="AF192" s="5">
        <f t="shared" si="26"/>
        <v>15</v>
      </c>
      <c r="AG192" s="9">
        <f t="shared" si="27"/>
        <v>51593.4</v>
      </c>
    </row>
    <row r="193" spans="1:33" x14ac:dyDescent="0.25">
      <c r="A193" s="5" t="s">
        <v>89</v>
      </c>
      <c r="B193" s="5" t="s">
        <v>215</v>
      </c>
      <c r="C193" s="1" t="s">
        <v>33</v>
      </c>
      <c r="D193" s="3">
        <v>124</v>
      </c>
      <c r="E193" s="5" t="s">
        <v>34</v>
      </c>
      <c r="F193" s="5" t="s">
        <v>811</v>
      </c>
      <c r="G193" s="6">
        <v>6424.49</v>
      </c>
      <c r="H193" s="1" t="s">
        <v>611</v>
      </c>
      <c r="I193" s="1" t="s">
        <v>612</v>
      </c>
      <c r="J193" s="1" t="s">
        <v>298</v>
      </c>
      <c r="K193" s="1" t="s">
        <v>70</v>
      </c>
      <c r="L193" s="1" t="s">
        <v>613</v>
      </c>
      <c r="M193" s="5" t="s">
        <v>39</v>
      </c>
      <c r="N193" s="5" t="s">
        <v>809</v>
      </c>
      <c r="O193" s="7">
        <v>278</v>
      </c>
      <c r="P193" s="5" t="s">
        <v>693</v>
      </c>
      <c r="Q193" s="1" t="s">
        <v>812</v>
      </c>
      <c r="R193" s="1" t="s">
        <v>42</v>
      </c>
      <c r="S193" s="1" t="s">
        <v>615</v>
      </c>
      <c r="U193" s="1" t="s">
        <v>44</v>
      </c>
      <c r="V193" s="1" t="s">
        <v>45</v>
      </c>
      <c r="W193" s="1" t="s">
        <v>215</v>
      </c>
      <c r="AA193" s="4">
        <v>6424.49</v>
      </c>
      <c r="AB193" s="4">
        <v>39.93</v>
      </c>
      <c r="AE193" s="1" t="s">
        <v>616</v>
      </c>
      <c r="AF193" s="5">
        <f t="shared" si="26"/>
        <v>15</v>
      </c>
      <c r="AG193" s="9">
        <f t="shared" si="27"/>
        <v>96367.349999999991</v>
      </c>
    </row>
    <row r="194" spans="1:33" x14ac:dyDescent="0.25">
      <c r="A194" s="5" t="s">
        <v>89</v>
      </c>
      <c r="B194" s="5" t="s">
        <v>215</v>
      </c>
      <c r="C194" s="1" t="s">
        <v>33</v>
      </c>
      <c r="D194" s="3">
        <v>125</v>
      </c>
      <c r="E194" s="5" t="s">
        <v>34</v>
      </c>
      <c r="F194" s="5" t="s">
        <v>813</v>
      </c>
      <c r="G194" s="6">
        <v>1484.63</v>
      </c>
      <c r="H194" s="1" t="s">
        <v>611</v>
      </c>
      <c r="I194" s="1" t="s">
        <v>612</v>
      </c>
      <c r="J194" s="1" t="s">
        <v>298</v>
      </c>
      <c r="K194" s="1" t="s">
        <v>70</v>
      </c>
      <c r="L194" s="1" t="s">
        <v>613</v>
      </c>
      <c r="M194" s="5" t="s">
        <v>39</v>
      </c>
      <c r="N194" s="5" t="s">
        <v>809</v>
      </c>
      <c r="O194" s="7">
        <v>278</v>
      </c>
      <c r="P194" s="5" t="s">
        <v>693</v>
      </c>
      <c r="Q194" s="1" t="s">
        <v>814</v>
      </c>
      <c r="R194" s="1" t="s">
        <v>42</v>
      </c>
      <c r="S194" s="1" t="s">
        <v>615</v>
      </c>
      <c r="U194" s="1" t="s">
        <v>92</v>
      </c>
      <c r="V194" s="1" t="s">
        <v>93</v>
      </c>
      <c r="W194" s="1" t="s">
        <v>215</v>
      </c>
      <c r="AA194" s="4">
        <v>1484.63</v>
      </c>
      <c r="AB194" s="4">
        <v>9.57</v>
      </c>
      <c r="AE194" s="1" t="s">
        <v>616</v>
      </c>
      <c r="AF194" s="5">
        <f t="shared" si="26"/>
        <v>15</v>
      </c>
      <c r="AG194" s="9">
        <f t="shared" si="27"/>
        <v>22269.45</v>
      </c>
    </row>
    <row r="195" spans="1:33" x14ac:dyDescent="0.25">
      <c r="A195" s="5" t="s">
        <v>89</v>
      </c>
      <c r="B195" s="5" t="s">
        <v>215</v>
      </c>
      <c r="C195" s="1" t="s">
        <v>33</v>
      </c>
      <c r="D195" s="3">
        <v>126</v>
      </c>
      <c r="E195" s="5" t="s">
        <v>34</v>
      </c>
      <c r="F195" s="5" t="s">
        <v>815</v>
      </c>
      <c r="G195" s="6">
        <v>17082.14</v>
      </c>
      <c r="H195" s="1" t="s">
        <v>611</v>
      </c>
      <c r="I195" s="1" t="s">
        <v>612</v>
      </c>
      <c r="J195" s="1" t="s">
        <v>298</v>
      </c>
      <c r="K195" s="1" t="s">
        <v>70</v>
      </c>
      <c r="L195" s="1" t="s">
        <v>613</v>
      </c>
      <c r="M195" s="5" t="s">
        <v>39</v>
      </c>
      <c r="N195" s="5" t="s">
        <v>809</v>
      </c>
      <c r="O195" s="7">
        <v>278</v>
      </c>
      <c r="P195" s="5" t="s">
        <v>693</v>
      </c>
      <c r="Q195" s="1" t="s">
        <v>816</v>
      </c>
      <c r="R195" s="1" t="s">
        <v>42</v>
      </c>
      <c r="S195" s="1" t="s">
        <v>615</v>
      </c>
      <c r="U195" s="1" t="s">
        <v>44</v>
      </c>
      <c r="V195" s="1" t="s">
        <v>45</v>
      </c>
      <c r="W195" s="1" t="s">
        <v>215</v>
      </c>
      <c r="AA195" s="4">
        <v>17082.14</v>
      </c>
      <c r="AB195" s="4">
        <v>90.71</v>
      </c>
      <c r="AE195" s="1" t="s">
        <v>616</v>
      </c>
      <c r="AF195" s="5">
        <f t="shared" si="26"/>
        <v>15</v>
      </c>
      <c r="AG195" s="9">
        <f t="shared" si="27"/>
        <v>256232.09999999998</v>
      </c>
    </row>
    <row r="196" spans="1:33" x14ac:dyDescent="0.25">
      <c r="A196" s="5" t="s">
        <v>89</v>
      </c>
      <c r="B196" s="5" t="s">
        <v>215</v>
      </c>
      <c r="C196" s="1" t="s">
        <v>33</v>
      </c>
      <c r="D196" s="3">
        <v>127</v>
      </c>
      <c r="E196" s="5" t="s">
        <v>34</v>
      </c>
      <c r="F196" s="5" t="s">
        <v>817</v>
      </c>
      <c r="G196" s="6">
        <v>7317.17</v>
      </c>
      <c r="H196" s="1" t="s">
        <v>611</v>
      </c>
      <c r="I196" s="1" t="s">
        <v>612</v>
      </c>
      <c r="J196" s="1" t="s">
        <v>298</v>
      </c>
      <c r="K196" s="1" t="s">
        <v>70</v>
      </c>
      <c r="L196" s="1" t="s">
        <v>613</v>
      </c>
      <c r="M196" s="5" t="s">
        <v>39</v>
      </c>
      <c r="N196" s="5" t="s">
        <v>809</v>
      </c>
      <c r="O196" s="7">
        <v>278</v>
      </c>
      <c r="P196" s="5" t="s">
        <v>693</v>
      </c>
      <c r="Q196" s="1" t="s">
        <v>818</v>
      </c>
      <c r="R196" s="1" t="s">
        <v>42</v>
      </c>
      <c r="S196" s="1" t="s">
        <v>615</v>
      </c>
      <c r="U196" s="1" t="s">
        <v>120</v>
      </c>
      <c r="V196" s="1" t="s">
        <v>121</v>
      </c>
      <c r="W196" s="1" t="s">
        <v>215</v>
      </c>
      <c r="AA196" s="4">
        <v>7317.17</v>
      </c>
      <c r="AB196" s="4">
        <v>47.22</v>
      </c>
      <c r="AE196" s="1" t="s">
        <v>616</v>
      </c>
      <c r="AF196" s="5">
        <f t="shared" si="26"/>
        <v>15</v>
      </c>
      <c r="AG196" s="9">
        <f t="shared" si="27"/>
        <v>109757.55</v>
      </c>
    </row>
    <row r="197" spans="1:33" x14ac:dyDescent="0.25">
      <c r="A197" s="5" t="s">
        <v>89</v>
      </c>
      <c r="B197" s="5" t="s">
        <v>215</v>
      </c>
      <c r="C197" s="1" t="s">
        <v>33</v>
      </c>
      <c r="D197" s="3">
        <v>128</v>
      </c>
      <c r="E197" s="5" t="s">
        <v>34</v>
      </c>
      <c r="F197" s="5" t="s">
        <v>819</v>
      </c>
      <c r="G197" s="6">
        <v>2090.5500000000002</v>
      </c>
      <c r="H197" s="1" t="s">
        <v>611</v>
      </c>
      <c r="I197" s="1" t="s">
        <v>612</v>
      </c>
      <c r="J197" s="1" t="s">
        <v>298</v>
      </c>
      <c r="K197" s="1" t="s">
        <v>70</v>
      </c>
      <c r="L197" s="1" t="s">
        <v>613</v>
      </c>
      <c r="M197" s="5" t="s">
        <v>39</v>
      </c>
      <c r="N197" s="5" t="s">
        <v>809</v>
      </c>
      <c r="O197" s="7">
        <v>278</v>
      </c>
      <c r="P197" s="5" t="s">
        <v>693</v>
      </c>
      <c r="Q197" s="1" t="s">
        <v>820</v>
      </c>
      <c r="R197" s="1" t="s">
        <v>42</v>
      </c>
      <c r="S197" s="1" t="s">
        <v>615</v>
      </c>
      <c r="U197" s="1" t="s">
        <v>44</v>
      </c>
      <c r="V197" s="1" t="s">
        <v>45</v>
      </c>
      <c r="W197" s="1" t="s">
        <v>215</v>
      </c>
      <c r="AA197" s="4">
        <v>2090.5500000000002</v>
      </c>
      <c r="AB197" s="4">
        <v>15.11</v>
      </c>
      <c r="AE197" s="1" t="s">
        <v>616</v>
      </c>
      <c r="AF197" s="5">
        <f t="shared" si="26"/>
        <v>15</v>
      </c>
      <c r="AG197" s="9">
        <f t="shared" si="27"/>
        <v>31358.250000000004</v>
      </c>
    </row>
    <row r="198" spans="1:33" x14ac:dyDescent="0.25">
      <c r="A198" s="5" t="s">
        <v>89</v>
      </c>
      <c r="B198" s="5" t="s">
        <v>215</v>
      </c>
      <c r="C198" s="1" t="s">
        <v>33</v>
      </c>
      <c r="D198" s="3">
        <v>129</v>
      </c>
      <c r="E198" s="5" t="s">
        <v>34</v>
      </c>
      <c r="F198" s="5" t="s">
        <v>821</v>
      </c>
      <c r="G198" s="6">
        <v>29368.01</v>
      </c>
      <c r="H198" s="1" t="s">
        <v>611</v>
      </c>
      <c r="I198" s="1" t="s">
        <v>612</v>
      </c>
      <c r="J198" s="1" t="s">
        <v>298</v>
      </c>
      <c r="K198" s="1" t="s">
        <v>70</v>
      </c>
      <c r="L198" s="1" t="s">
        <v>613</v>
      </c>
      <c r="M198" s="5" t="s">
        <v>39</v>
      </c>
      <c r="N198" s="5" t="s">
        <v>809</v>
      </c>
      <c r="O198" s="7">
        <v>278</v>
      </c>
      <c r="P198" s="5" t="s">
        <v>693</v>
      </c>
      <c r="Q198" s="1" t="s">
        <v>822</v>
      </c>
      <c r="R198" s="1" t="s">
        <v>42</v>
      </c>
      <c r="S198" s="1" t="s">
        <v>615</v>
      </c>
      <c r="U198" s="1" t="s">
        <v>44</v>
      </c>
      <c r="V198" s="1" t="s">
        <v>45</v>
      </c>
      <c r="W198" s="1" t="s">
        <v>215</v>
      </c>
      <c r="AA198" s="4">
        <v>29368.01</v>
      </c>
      <c r="AB198" s="4">
        <v>177.54</v>
      </c>
      <c r="AE198" s="1" t="s">
        <v>616</v>
      </c>
      <c r="AF198" s="5">
        <f t="shared" si="26"/>
        <v>15</v>
      </c>
      <c r="AG198" s="9">
        <f t="shared" si="27"/>
        <v>440520.14999999997</v>
      </c>
    </row>
    <row r="199" spans="1:33" x14ac:dyDescent="0.25">
      <c r="A199" s="5" t="s">
        <v>215</v>
      </c>
      <c r="B199" s="5" t="s">
        <v>322</v>
      </c>
      <c r="C199" s="1" t="s">
        <v>33</v>
      </c>
      <c r="D199" s="3">
        <v>135</v>
      </c>
      <c r="E199" s="5" t="s">
        <v>34</v>
      </c>
      <c r="F199" s="5" t="s">
        <v>823</v>
      </c>
      <c r="G199" s="6">
        <v>526.07000000000005</v>
      </c>
      <c r="H199" s="1" t="s">
        <v>36</v>
      </c>
      <c r="I199" s="1" t="s">
        <v>37</v>
      </c>
      <c r="J199" s="1" t="s">
        <v>38</v>
      </c>
      <c r="M199" s="5" t="s">
        <v>39</v>
      </c>
      <c r="N199" s="5" t="s">
        <v>633</v>
      </c>
      <c r="O199" s="7">
        <v>279</v>
      </c>
      <c r="P199" s="5" t="s">
        <v>727</v>
      </c>
      <c r="Q199" s="1" t="s">
        <v>637</v>
      </c>
      <c r="R199" s="1" t="s">
        <v>42</v>
      </c>
      <c r="S199" s="1" t="s">
        <v>43</v>
      </c>
      <c r="U199" s="1" t="s">
        <v>44</v>
      </c>
      <c r="V199" s="1" t="s">
        <v>45</v>
      </c>
      <c r="W199" s="1" t="s">
        <v>269</v>
      </c>
      <c r="AA199" s="4">
        <v>526.07000000000005</v>
      </c>
      <c r="AB199" s="4">
        <v>52.61</v>
      </c>
      <c r="AE199" s="1" t="s">
        <v>47</v>
      </c>
      <c r="AF199" s="5">
        <f t="shared" si="26"/>
        <v>-7</v>
      </c>
      <c r="AG199" s="9">
        <f t="shared" si="27"/>
        <v>-3682.4900000000002</v>
      </c>
    </row>
    <row r="200" spans="1:33" x14ac:dyDescent="0.25">
      <c r="A200" s="5" t="s">
        <v>731</v>
      </c>
      <c r="B200" s="5" t="s">
        <v>377</v>
      </c>
      <c r="C200" s="1" t="s">
        <v>33</v>
      </c>
      <c r="D200" s="3">
        <v>167</v>
      </c>
      <c r="E200" s="5" t="s">
        <v>34</v>
      </c>
      <c r="F200" s="5" t="s">
        <v>825</v>
      </c>
      <c r="G200" s="6">
        <v>7180.52</v>
      </c>
      <c r="H200" s="1" t="s">
        <v>83</v>
      </c>
      <c r="I200" s="1" t="s">
        <v>37</v>
      </c>
      <c r="J200" s="1" t="s">
        <v>84</v>
      </c>
      <c r="M200" s="5" t="s">
        <v>39</v>
      </c>
      <c r="N200" s="5" t="s">
        <v>633</v>
      </c>
      <c r="O200" s="7">
        <v>281</v>
      </c>
      <c r="P200" s="5" t="s">
        <v>824</v>
      </c>
      <c r="Q200" s="1" t="s">
        <v>826</v>
      </c>
      <c r="R200" s="1" t="s">
        <v>42</v>
      </c>
      <c r="S200" s="1" t="s">
        <v>86</v>
      </c>
      <c r="U200" s="1" t="s">
        <v>44</v>
      </c>
      <c r="V200" s="1" t="s">
        <v>45</v>
      </c>
      <c r="W200" s="1" t="s">
        <v>377</v>
      </c>
      <c r="AA200" s="4">
        <v>7180.52</v>
      </c>
      <c r="AB200" s="4">
        <v>359.03</v>
      </c>
      <c r="AE200" s="1" t="s">
        <v>87</v>
      </c>
      <c r="AF200" s="5">
        <f t="shared" si="26"/>
        <v>-18</v>
      </c>
      <c r="AG200" s="9">
        <f t="shared" si="27"/>
        <v>-129249.36000000002</v>
      </c>
    </row>
    <row r="201" spans="1:33" x14ac:dyDescent="0.25">
      <c r="A201" s="5" t="s">
        <v>641</v>
      </c>
      <c r="B201" s="5" t="s">
        <v>377</v>
      </c>
      <c r="C201" s="1" t="s">
        <v>33</v>
      </c>
      <c r="D201" s="3">
        <v>184</v>
      </c>
      <c r="E201" s="5" t="s">
        <v>34</v>
      </c>
      <c r="F201" s="5" t="s">
        <v>828</v>
      </c>
      <c r="G201" s="6">
        <v>434.23</v>
      </c>
      <c r="H201" s="1" t="s">
        <v>36</v>
      </c>
      <c r="I201" s="1" t="s">
        <v>37</v>
      </c>
      <c r="J201" s="1" t="s">
        <v>38</v>
      </c>
      <c r="M201" s="5" t="s">
        <v>39</v>
      </c>
      <c r="N201" s="5" t="s">
        <v>633</v>
      </c>
      <c r="O201" s="7">
        <v>280</v>
      </c>
      <c r="P201" s="5" t="s">
        <v>827</v>
      </c>
      <c r="Q201" s="1" t="s">
        <v>829</v>
      </c>
      <c r="R201" s="1" t="s">
        <v>42</v>
      </c>
      <c r="S201" s="1" t="s">
        <v>43</v>
      </c>
      <c r="U201" s="1" t="s">
        <v>44</v>
      </c>
      <c r="V201" s="1" t="s">
        <v>45</v>
      </c>
      <c r="W201" s="1" t="s">
        <v>569</v>
      </c>
      <c r="AA201" s="4">
        <v>434.23</v>
      </c>
      <c r="AB201" s="4">
        <v>43.42</v>
      </c>
      <c r="AE201" s="1" t="s">
        <v>47</v>
      </c>
      <c r="AF201" s="5">
        <f t="shared" si="26"/>
        <v>-36</v>
      </c>
      <c r="AG201" s="9">
        <f t="shared" si="27"/>
        <v>-15632.28</v>
      </c>
    </row>
    <row r="202" spans="1:33" x14ac:dyDescent="0.25">
      <c r="A202" s="5" t="s">
        <v>678</v>
      </c>
      <c r="B202" s="5" t="s">
        <v>638</v>
      </c>
      <c r="C202" s="1" t="s">
        <v>33</v>
      </c>
      <c r="D202" s="3">
        <v>211</v>
      </c>
      <c r="E202" s="5" t="s">
        <v>34</v>
      </c>
      <c r="F202" s="5" t="s">
        <v>830</v>
      </c>
      <c r="G202" s="6">
        <v>2719.8</v>
      </c>
      <c r="H202" s="1" t="s">
        <v>324</v>
      </c>
      <c r="I202" s="1" t="s">
        <v>325</v>
      </c>
      <c r="J202" s="1" t="s">
        <v>151</v>
      </c>
      <c r="M202" s="5" t="s">
        <v>39</v>
      </c>
      <c r="N202" s="5" t="s">
        <v>633</v>
      </c>
      <c r="O202" s="7">
        <v>282</v>
      </c>
      <c r="P202" s="5" t="s">
        <v>795</v>
      </c>
      <c r="Q202" s="1" t="s">
        <v>831</v>
      </c>
      <c r="R202" s="1" t="s">
        <v>42</v>
      </c>
      <c r="S202" s="1" t="s">
        <v>327</v>
      </c>
      <c r="U202" s="1" t="s">
        <v>44</v>
      </c>
      <c r="V202" s="1" t="s">
        <v>45</v>
      </c>
      <c r="W202" s="1" t="s">
        <v>604</v>
      </c>
      <c r="AA202" s="4">
        <v>2719.8</v>
      </c>
      <c r="AB202" s="4">
        <v>598.36</v>
      </c>
      <c r="AE202" s="1" t="s">
        <v>329</v>
      </c>
      <c r="AF202" s="5">
        <f t="shared" si="26"/>
        <v>-11</v>
      </c>
      <c r="AG202" s="9">
        <f t="shared" si="27"/>
        <v>-29917.800000000003</v>
      </c>
    </row>
    <row r="203" spans="1:33" hidden="1" x14ac:dyDescent="0.25">
      <c r="A203" s="1" t="s">
        <v>633</v>
      </c>
      <c r="B203" s="1" t="s">
        <v>633</v>
      </c>
      <c r="C203" s="1" t="s">
        <v>140</v>
      </c>
      <c r="D203" s="3">
        <v>20132</v>
      </c>
      <c r="E203" s="1" t="s">
        <v>141</v>
      </c>
      <c r="F203" s="1" t="s">
        <v>140</v>
      </c>
      <c r="G203" s="4">
        <v>97.5</v>
      </c>
      <c r="H203" s="1" t="s">
        <v>142</v>
      </c>
      <c r="J203" s="1" t="s">
        <v>143</v>
      </c>
      <c r="M203" s="1" t="s">
        <v>39</v>
      </c>
      <c r="N203" s="1" t="s">
        <v>633</v>
      </c>
      <c r="O203" s="3">
        <v>283</v>
      </c>
      <c r="P203" s="1" t="s">
        <v>633</v>
      </c>
      <c r="Q203" s="1" t="s">
        <v>832</v>
      </c>
      <c r="R203" s="1" t="s">
        <v>42</v>
      </c>
      <c r="W203" s="1" t="s">
        <v>629</v>
      </c>
      <c r="AA203" s="4">
        <v>0</v>
      </c>
      <c r="AB203" s="4">
        <v>0</v>
      </c>
    </row>
    <row r="204" spans="1:33" hidden="1" x14ac:dyDescent="0.25">
      <c r="A204" s="1" t="s">
        <v>633</v>
      </c>
      <c r="B204" s="1" t="s">
        <v>633</v>
      </c>
      <c r="C204" s="1" t="s">
        <v>140</v>
      </c>
      <c r="D204" s="3">
        <v>20133</v>
      </c>
      <c r="E204" s="1" t="s">
        <v>141</v>
      </c>
      <c r="F204" s="1" t="s">
        <v>140</v>
      </c>
      <c r="G204" s="4">
        <v>49.19</v>
      </c>
      <c r="H204" s="1" t="s">
        <v>145</v>
      </c>
      <c r="J204" s="1" t="s">
        <v>143</v>
      </c>
      <c r="M204" s="1" t="s">
        <v>39</v>
      </c>
      <c r="N204" s="1" t="s">
        <v>633</v>
      </c>
      <c r="O204" s="3">
        <v>284</v>
      </c>
      <c r="P204" s="1" t="s">
        <v>633</v>
      </c>
      <c r="Q204" s="1" t="s">
        <v>833</v>
      </c>
      <c r="R204" s="1" t="s">
        <v>42</v>
      </c>
      <c r="W204" s="1" t="s">
        <v>834</v>
      </c>
      <c r="AA204" s="4">
        <v>0</v>
      </c>
      <c r="AB204" s="4">
        <v>0</v>
      </c>
    </row>
    <row r="205" spans="1:33" hidden="1" x14ac:dyDescent="0.25">
      <c r="A205" s="1" t="s">
        <v>633</v>
      </c>
      <c r="B205" s="1" t="s">
        <v>633</v>
      </c>
      <c r="C205" s="1" t="s">
        <v>140</v>
      </c>
      <c r="D205" s="3">
        <v>20134</v>
      </c>
      <c r="E205" s="1" t="s">
        <v>141</v>
      </c>
      <c r="F205" s="1" t="s">
        <v>140</v>
      </c>
      <c r="G205" s="4">
        <v>21.4</v>
      </c>
      <c r="H205" s="1" t="s">
        <v>147</v>
      </c>
      <c r="J205" s="1" t="s">
        <v>148</v>
      </c>
      <c r="M205" s="1" t="s">
        <v>39</v>
      </c>
      <c r="N205" s="1" t="s">
        <v>633</v>
      </c>
      <c r="O205" s="3">
        <v>285</v>
      </c>
      <c r="P205" s="1" t="s">
        <v>633</v>
      </c>
      <c r="Q205" s="1" t="s">
        <v>835</v>
      </c>
      <c r="R205" s="1" t="s">
        <v>42</v>
      </c>
      <c r="W205" s="1" t="s">
        <v>834</v>
      </c>
      <c r="AA205" s="4">
        <v>0</v>
      </c>
      <c r="AB205" s="4">
        <v>0</v>
      </c>
    </row>
    <row r="206" spans="1:33" hidden="1" x14ac:dyDescent="0.25">
      <c r="A206" s="1" t="s">
        <v>633</v>
      </c>
      <c r="B206" s="1" t="s">
        <v>633</v>
      </c>
      <c r="C206" s="1" t="s">
        <v>140</v>
      </c>
      <c r="D206" s="3">
        <v>20135</v>
      </c>
      <c r="E206" s="1" t="s">
        <v>141</v>
      </c>
      <c r="F206" s="1" t="s">
        <v>140</v>
      </c>
      <c r="G206" s="4">
        <v>6</v>
      </c>
      <c r="H206" s="1" t="s">
        <v>150</v>
      </c>
      <c r="J206" s="1" t="s">
        <v>151</v>
      </c>
      <c r="M206" s="1" t="s">
        <v>39</v>
      </c>
      <c r="N206" s="1" t="s">
        <v>633</v>
      </c>
      <c r="O206" s="3">
        <v>286</v>
      </c>
      <c r="P206" s="1" t="s">
        <v>633</v>
      </c>
      <c r="Q206" s="1" t="s">
        <v>835</v>
      </c>
      <c r="R206" s="1" t="s">
        <v>42</v>
      </c>
      <c r="W206" s="1" t="s">
        <v>834</v>
      </c>
      <c r="AA206" s="4">
        <v>0</v>
      </c>
      <c r="AB206" s="4">
        <v>0</v>
      </c>
    </row>
    <row r="207" spans="1:33" hidden="1" x14ac:dyDescent="0.25">
      <c r="A207" s="1" t="s">
        <v>633</v>
      </c>
      <c r="B207" s="1" t="s">
        <v>633</v>
      </c>
      <c r="C207" s="1" t="s">
        <v>140</v>
      </c>
      <c r="D207" s="3">
        <v>20136</v>
      </c>
      <c r="E207" s="1" t="s">
        <v>141</v>
      </c>
      <c r="F207" s="1" t="s">
        <v>140</v>
      </c>
      <c r="G207" s="4">
        <v>632.19000000000005</v>
      </c>
      <c r="H207" s="1" t="s">
        <v>153</v>
      </c>
      <c r="J207" s="1" t="s">
        <v>151</v>
      </c>
      <c r="K207" s="1" t="s">
        <v>154</v>
      </c>
      <c r="L207" s="1" t="s">
        <v>155</v>
      </c>
      <c r="M207" s="1" t="s">
        <v>39</v>
      </c>
      <c r="N207" s="1" t="s">
        <v>633</v>
      </c>
      <c r="O207" s="3">
        <v>287</v>
      </c>
      <c r="P207" s="1" t="s">
        <v>633</v>
      </c>
      <c r="Q207" s="1" t="s">
        <v>836</v>
      </c>
      <c r="R207" s="1" t="s">
        <v>42</v>
      </c>
      <c r="W207" s="1" t="s">
        <v>834</v>
      </c>
      <c r="AA207" s="4">
        <v>0</v>
      </c>
      <c r="AB207" s="4">
        <v>0</v>
      </c>
    </row>
    <row r="208" spans="1:33" x14ac:dyDescent="0.25">
      <c r="A208" s="5" t="s">
        <v>731</v>
      </c>
      <c r="B208" s="5" t="s">
        <v>377</v>
      </c>
      <c r="C208" s="1" t="s">
        <v>33</v>
      </c>
      <c r="D208" s="3">
        <v>38</v>
      </c>
      <c r="E208" s="5" t="s">
        <v>141</v>
      </c>
      <c r="F208" s="5" t="s">
        <v>837</v>
      </c>
      <c r="G208" s="6">
        <v>1533.84</v>
      </c>
      <c r="H208" s="1" t="s">
        <v>733</v>
      </c>
      <c r="I208" s="1" t="s">
        <v>734</v>
      </c>
      <c r="J208" s="1" t="s">
        <v>735</v>
      </c>
      <c r="K208" s="1" t="s">
        <v>408</v>
      </c>
      <c r="L208" s="1" t="s">
        <v>736</v>
      </c>
      <c r="M208" s="5" t="s">
        <v>39</v>
      </c>
      <c r="N208" s="5" t="s">
        <v>757</v>
      </c>
      <c r="O208" s="7">
        <v>292</v>
      </c>
      <c r="P208" s="5" t="s">
        <v>727</v>
      </c>
      <c r="Q208" s="1" t="s">
        <v>838</v>
      </c>
      <c r="R208" s="1" t="s">
        <v>42</v>
      </c>
      <c r="S208" s="1" t="s">
        <v>738</v>
      </c>
      <c r="U208" s="1" t="s">
        <v>120</v>
      </c>
      <c r="V208" s="1" t="s">
        <v>121</v>
      </c>
      <c r="W208" s="1" t="s">
        <v>731</v>
      </c>
      <c r="AA208" s="4">
        <v>1492.51</v>
      </c>
      <c r="AB208" s="4">
        <v>328.35</v>
      </c>
      <c r="AE208" s="1" t="s">
        <v>701</v>
      </c>
      <c r="AF208" s="5">
        <f t="shared" ref="AF208:AF215" si="28">+N208-P208</f>
        <v>-2</v>
      </c>
      <c r="AG208" s="9">
        <f t="shared" ref="AG208:AG215" si="29">PRODUCT(G208,AF208)</f>
        <v>-3067.68</v>
      </c>
    </row>
    <row r="209" spans="1:33" x14ac:dyDescent="0.25">
      <c r="A209" s="5" t="s">
        <v>607</v>
      </c>
      <c r="B209" s="5" t="s">
        <v>678</v>
      </c>
      <c r="C209" s="1" t="s">
        <v>33</v>
      </c>
      <c r="D209" s="3">
        <v>40</v>
      </c>
      <c r="E209" s="5" t="s">
        <v>141</v>
      </c>
      <c r="F209" s="5" t="s">
        <v>464</v>
      </c>
      <c r="G209" s="6">
        <v>3789.78</v>
      </c>
      <c r="H209" s="1" t="s">
        <v>476</v>
      </c>
      <c r="I209" s="1" t="s">
        <v>477</v>
      </c>
      <c r="J209" s="1" t="s">
        <v>260</v>
      </c>
      <c r="M209" s="5" t="s">
        <v>39</v>
      </c>
      <c r="N209" s="5" t="s">
        <v>757</v>
      </c>
      <c r="O209" s="7">
        <v>291</v>
      </c>
      <c r="P209" s="5" t="s">
        <v>839</v>
      </c>
      <c r="Q209" s="1" t="s">
        <v>840</v>
      </c>
      <c r="R209" s="1" t="s">
        <v>42</v>
      </c>
      <c r="S209" s="1" t="s">
        <v>479</v>
      </c>
      <c r="U209" s="1" t="s">
        <v>120</v>
      </c>
      <c r="V209" s="1" t="s">
        <v>121</v>
      </c>
      <c r="W209" s="1" t="s">
        <v>470</v>
      </c>
      <c r="AA209" s="4">
        <v>3687.66</v>
      </c>
      <c r="AB209" s="4">
        <v>811.29</v>
      </c>
      <c r="AE209" s="1" t="s">
        <v>480</v>
      </c>
      <c r="AF209" s="5">
        <f t="shared" si="28"/>
        <v>4</v>
      </c>
      <c r="AG209" s="9">
        <f t="shared" si="29"/>
        <v>15159.12</v>
      </c>
    </row>
    <row r="210" spans="1:33" x14ac:dyDescent="0.25">
      <c r="A210" s="5" t="s">
        <v>693</v>
      </c>
      <c r="B210" s="5" t="s">
        <v>796</v>
      </c>
      <c r="C210" s="1" t="s">
        <v>33</v>
      </c>
      <c r="D210" s="3">
        <v>42</v>
      </c>
      <c r="E210" s="5" t="s">
        <v>141</v>
      </c>
      <c r="F210" s="5" t="s">
        <v>842</v>
      </c>
      <c r="G210" s="6">
        <v>225</v>
      </c>
      <c r="H210" s="1" t="s">
        <v>843</v>
      </c>
      <c r="I210" s="1" t="s">
        <v>844</v>
      </c>
      <c r="J210" s="1" t="s">
        <v>845</v>
      </c>
      <c r="K210" s="1" t="s">
        <v>449</v>
      </c>
      <c r="L210" s="1" t="s">
        <v>846</v>
      </c>
      <c r="M210" s="5" t="s">
        <v>39</v>
      </c>
      <c r="N210" s="5" t="s">
        <v>757</v>
      </c>
      <c r="O210" s="7">
        <v>290</v>
      </c>
      <c r="P210" s="5" t="s">
        <v>841</v>
      </c>
      <c r="Q210" s="1" t="s">
        <v>847</v>
      </c>
      <c r="R210" s="1" t="s">
        <v>42</v>
      </c>
      <c r="S210" s="1" t="s">
        <v>848</v>
      </c>
      <c r="U210" s="1" t="s">
        <v>120</v>
      </c>
      <c r="V210" s="1" t="s">
        <v>121</v>
      </c>
      <c r="W210" s="1" t="s">
        <v>544</v>
      </c>
      <c r="AA210" s="4">
        <v>225</v>
      </c>
      <c r="AB210" s="4">
        <v>0</v>
      </c>
      <c r="AE210" s="1" t="s">
        <v>310</v>
      </c>
      <c r="AF210" s="5">
        <f t="shared" si="28"/>
        <v>-5</v>
      </c>
      <c r="AG210" s="9">
        <f t="shared" si="29"/>
        <v>-1125</v>
      </c>
    </row>
    <row r="211" spans="1:33" x14ac:dyDescent="0.25">
      <c r="A211" s="5" t="s">
        <v>198</v>
      </c>
      <c r="B211" s="5" t="s">
        <v>638</v>
      </c>
      <c r="C211" s="1" t="s">
        <v>33</v>
      </c>
      <c r="D211" s="3">
        <v>204</v>
      </c>
      <c r="E211" s="5" t="s">
        <v>34</v>
      </c>
      <c r="F211" s="5" t="s">
        <v>849</v>
      </c>
      <c r="G211" s="6">
        <v>3805.98</v>
      </c>
      <c r="H211" s="1" t="s">
        <v>106</v>
      </c>
      <c r="I211" s="1" t="s">
        <v>107</v>
      </c>
      <c r="J211" s="1" t="s">
        <v>108</v>
      </c>
      <c r="K211" s="1" t="s">
        <v>109</v>
      </c>
      <c r="L211" s="1" t="s">
        <v>110</v>
      </c>
      <c r="M211" s="5" t="s">
        <v>39</v>
      </c>
      <c r="N211" s="5" t="s">
        <v>757</v>
      </c>
      <c r="O211" s="7">
        <v>288</v>
      </c>
      <c r="P211" s="5" t="s">
        <v>722</v>
      </c>
      <c r="Q211" s="1" t="s">
        <v>850</v>
      </c>
      <c r="R211" s="1" t="s">
        <v>42</v>
      </c>
      <c r="S211" s="1" t="s">
        <v>112</v>
      </c>
      <c r="U211" s="1" t="s">
        <v>92</v>
      </c>
      <c r="V211" s="1" t="s">
        <v>93</v>
      </c>
      <c r="W211" s="1" t="s">
        <v>510</v>
      </c>
      <c r="AA211" s="4">
        <v>3805.98</v>
      </c>
      <c r="AB211" s="4">
        <v>380.02</v>
      </c>
      <c r="AE211" s="1" t="s">
        <v>114</v>
      </c>
      <c r="AF211" s="5">
        <f t="shared" si="28"/>
        <v>2</v>
      </c>
      <c r="AG211" s="9">
        <f t="shared" si="29"/>
        <v>7611.96</v>
      </c>
    </row>
    <row r="212" spans="1:33" x14ac:dyDescent="0.25">
      <c r="A212" s="5" t="s">
        <v>198</v>
      </c>
      <c r="B212" s="5" t="s">
        <v>638</v>
      </c>
      <c r="C212" s="1" t="s">
        <v>33</v>
      </c>
      <c r="D212" s="3">
        <v>205</v>
      </c>
      <c r="E212" s="5" t="s">
        <v>34</v>
      </c>
      <c r="F212" s="5" t="s">
        <v>851</v>
      </c>
      <c r="G212" s="6">
        <v>62.18</v>
      </c>
      <c r="H212" s="1" t="s">
        <v>106</v>
      </c>
      <c r="I212" s="1" t="s">
        <v>107</v>
      </c>
      <c r="J212" s="1" t="s">
        <v>108</v>
      </c>
      <c r="K212" s="1" t="s">
        <v>109</v>
      </c>
      <c r="L212" s="1" t="s">
        <v>110</v>
      </c>
      <c r="M212" s="5" t="s">
        <v>39</v>
      </c>
      <c r="N212" s="5" t="s">
        <v>757</v>
      </c>
      <c r="O212" s="7">
        <v>288</v>
      </c>
      <c r="P212" s="5" t="s">
        <v>769</v>
      </c>
      <c r="Q212" s="1" t="s">
        <v>852</v>
      </c>
      <c r="R212" s="1" t="s">
        <v>42</v>
      </c>
      <c r="S212" s="1" t="s">
        <v>112</v>
      </c>
      <c r="U212" s="1" t="s">
        <v>120</v>
      </c>
      <c r="V212" s="1" t="s">
        <v>121</v>
      </c>
      <c r="W212" s="1" t="s">
        <v>604</v>
      </c>
      <c r="AA212" s="4">
        <v>62.18</v>
      </c>
      <c r="AB212" s="4">
        <v>2.4900000000000002</v>
      </c>
      <c r="AE212" s="1" t="s">
        <v>122</v>
      </c>
      <c r="AF212" s="5">
        <f t="shared" si="28"/>
        <v>-3</v>
      </c>
      <c r="AG212" s="9">
        <f t="shared" si="29"/>
        <v>-186.54</v>
      </c>
    </row>
    <row r="213" spans="1:33" x14ac:dyDescent="0.25">
      <c r="A213" s="5" t="s">
        <v>198</v>
      </c>
      <c r="B213" s="5" t="s">
        <v>638</v>
      </c>
      <c r="C213" s="1" t="s">
        <v>33</v>
      </c>
      <c r="D213" s="3">
        <v>206</v>
      </c>
      <c r="E213" s="5" t="s">
        <v>34</v>
      </c>
      <c r="F213" s="5" t="s">
        <v>853</v>
      </c>
      <c r="G213" s="6">
        <v>19486.759999999998</v>
      </c>
      <c r="H213" s="1" t="s">
        <v>106</v>
      </c>
      <c r="I213" s="1" t="s">
        <v>107</v>
      </c>
      <c r="J213" s="1" t="s">
        <v>108</v>
      </c>
      <c r="K213" s="1" t="s">
        <v>109</v>
      </c>
      <c r="L213" s="1" t="s">
        <v>110</v>
      </c>
      <c r="M213" s="5" t="s">
        <v>39</v>
      </c>
      <c r="N213" s="5" t="s">
        <v>757</v>
      </c>
      <c r="O213" s="7">
        <v>288</v>
      </c>
      <c r="P213" s="5" t="s">
        <v>769</v>
      </c>
      <c r="Q213" s="1" t="s">
        <v>854</v>
      </c>
      <c r="R213" s="1" t="s">
        <v>42</v>
      </c>
      <c r="S213" s="1" t="s">
        <v>112</v>
      </c>
      <c r="U213" s="1" t="s">
        <v>44</v>
      </c>
      <c r="V213" s="1" t="s">
        <v>45</v>
      </c>
      <c r="W213" s="1" t="s">
        <v>604</v>
      </c>
      <c r="AA213" s="4">
        <v>19486.759999999998</v>
      </c>
      <c r="AB213" s="4">
        <v>1948.68</v>
      </c>
      <c r="AE213" s="1" t="s">
        <v>114</v>
      </c>
      <c r="AF213" s="5">
        <f t="shared" si="28"/>
        <v>-3</v>
      </c>
      <c r="AG213" s="9">
        <f t="shared" si="29"/>
        <v>-58460.28</v>
      </c>
    </row>
    <row r="214" spans="1:33" x14ac:dyDescent="0.25">
      <c r="A214" s="5" t="s">
        <v>198</v>
      </c>
      <c r="B214" s="5" t="s">
        <v>796</v>
      </c>
      <c r="C214" s="1" t="s">
        <v>33</v>
      </c>
      <c r="D214" s="3">
        <v>215</v>
      </c>
      <c r="E214" s="5" t="s">
        <v>34</v>
      </c>
      <c r="F214" s="5" t="s">
        <v>855</v>
      </c>
      <c r="G214" s="6">
        <v>64</v>
      </c>
      <c r="H214" s="1" t="s">
        <v>440</v>
      </c>
      <c r="I214" s="1" t="s">
        <v>441</v>
      </c>
      <c r="J214" s="1" t="s">
        <v>260</v>
      </c>
      <c r="M214" s="5" t="s">
        <v>39</v>
      </c>
      <c r="N214" s="5" t="s">
        <v>757</v>
      </c>
      <c r="O214" s="7">
        <v>289</v>
      </c>
      <c r="P214" s="5" t="s">
        <v>795</v>
      </c>
      <c r="Q214" s="1" t="s">
        <v>856</v>
      </c>
      <c r="R214" s="1" t="s">
        <v>42</v>
      </c>
      <c r="S214" s="1" t="s">
        <v>443</v>
      </c>
      <c r="U214" s="1" t="s">
        <v>44</v>
      </c>
      <c r="V214" s="1" t="s">
        <v>45</v>
      </c>
      <c r="W214" s="1" t="s">
        <v>638</v>
      </c>
      <c r="AA214" s="4">
        <v>64</v>
      </c>
      <c r="AB214" s="4">
        <v>14.08</v>
      </c>
      <c r="AE214" s="1" t="s">
        <v>444</v>
      </c>
      <c r="AF214" s="5">
        <f t="shared" si="28"/>
        <v>-6</v>
      </c>
      <c r="AG214" s="9">
        <f t="shared" si="29"/>
        <v>-384</v>
      </c>
    </row>
    <row r="215" spans="1:33" x14ac:dyDescent="0.25">
      <c r="A215" s="5" t="s">
        <v>198</v>
      </c>
      <c r="B215" s="5" t="s">
        <v>330</v>
      </c>
      <c r="C215" s="1" t="s">
        <v>33</v>
      </c>
      <c r="D215" s="3">
        <v>232</v>
      </c>
      <c r="E215" s="5" t="s">
        <v>34</v>
      </c>
      <c r="F215" s="5" t="s">
        <v>858</v>
      </c>
      <c r="G215" s="6">
        <v>156.69</v>
      </c>
      <c r="H215" s="1" t="s">
        <v>106</v>
      </c>
      <c r="I215" s="1" t="s">
        <v>107</v>
      </c>
      <c r="J215" s="1" t="s">
        <v>108</v>
      </c>
      <c r="K215" s="1" t="s">
        <v>109</v>
      </c>
      <c r="L215" s="1" t="s">
        <v>110</v>
      </c>
      <c r="M215" s="5" t="s">
        <v>39</v>
      </c>
      <c r="N215" s="5" t="s">
        <v>757</v>
      </c>
      <c r="O215" s="7">
        <v>288</v>
      </c>
      <c r="P215" s="5" t="s">
        <v>857</v>
      </c>
      <c r="Q215" s="1" t="s">
        <v>859</v>
      </c>
      <c r="R215" s="1" t="s">
        <v>42</v>
      </c>
      <c r="S215" s="1" t="s">
        <v>112</v>
      </c>
      <c r="U215" s="1" t="s">
        <v>44</v>
      </c>
      <c r="V215" s="1" t="s">
        <v>45</v>
      </c>
      <c r="W215" s="1" t="s">
        <v>531</v>
      </c>
      <c r="AA215" s="4">
        <v>156.69</v>
      </c>
      <c r="AB215" s="4">
        <v>34.47</v>
      </c>
      <c r="AE215" s="1" t="s">
        <v>534</v>
      </c>
      <c r="AF215" s="5">
        <f t="shared" si="28"/>
        <v>-8</v>
      </c>
      <c r="AG215" s="9">
        <f t="shared" si="29"/>
        <v>-1253.52</v>
      </c>
    </row>
    <row r="216" spans="1:33" hidden="1" x14ac:dyDescent="0.25">
      <c r="A216" s="1" t="s">
        <v>727</v>
      </c>
      <c r="B216" s="1" t="s">
        <v>727</v>
      </c>
      <c r="C216" s="1" t="s">
        <v>140</v>
      </c>
      <c r="D216" s="3">
        <v>20137</v>
      </c>
      <c r="E216" s="1" t="s">
        <v>141</v>
      </c>
      <c r="F216" s="1" t="s">
        <v>140</v>
      </c>
      <c r="G216" s="4">
        <v>773.36</v>
      </c>
      <c r="H216" s="1" t="s">
        <v>157</v>
      </c>
      <c r="I216" s="1" t="s">
        <v>158</v>
      </c>
      <c r="J216" s="1" t="s">
        <v>159</v>
      </c>
      <c r="M216" s="1" t="s">
        <v>160</v>
      </c>
      <c r="N216" s="1" t="s">
        <v>727</v>
      </c>
      <c r="O216" s="3">
        <v>293</v>
      </c>
      <c r="P216" s="1" t="s">
        <v>727</v>
      </c>
      <c r="Q216" s="1" t="s">
        <v>860</v>
      </c>
      <c r="R216" s="1" t="s">
        <v>42</v>
      </c>
      <c r="W216" s="1" t="s">
        <v>330</v>
      </c>
      <c r="X216" s="1" t="s">
        <v>555</v>
      </c>
      <c r="Z216" s="1" t="s">
        <v>330</v>
      </c>
      <c r="AA216" s="4">
        <v>0</v>
      </c>
      <c r="AB216" s="4">
        <v>0</v>
      </c>
    </row>
    <row r="217" spans="1:33" x14ac:dyDescent="0.25">
      <c r="A217" s="5" t="s">
        <v>769</v>
      </c>
      <c r="B217" s="5" t="s">
        <v>769</v>
      </c>
      <c r="C217" s="1" t="s">
        <v>140</v>
      </c>
      <c r="D217" s="3">
        <v>20151</v>
      </c>
      <c r="E217" s="5" t="s">
        <v>141</v>
      </c>
      <c r="F217" s="5" t="s">
        <v>140</v>
      </c>
      <c r="G217" s="6">
        <v>142.5</v>
      </c>
      <c r="H217" s="1" t="s">
        <v>861</v>
      </c>
      <c r="I217" s="1" t="s">
        <v>862</v>
      </c>
      <c r="J217" s="1" t="s">
        <v>566</v>
      </c>
      <c r="K217" s="1" t="s">
        <v>70</v>
      </c>
      <c r="L217" s="1" t="s">
        <v>863</v>
      </c>
      <c r="M217" s="5" t="s">
        <v>39</v>
      </c>
      <c r="N217" s="5" t="s">
        <v>769</v>
      </c>
      <c r="O217" s="7">
        <v>305</v>
      </c>
      <c r="P217" s="5" t="s">
        <v>769</v>
      </c>
      <c r="Q217" s="1" t="s">
        <v>864</v>
      </c>
      <c r="R217" s="1" t="s">
        <v>42</v>
      </c>
      <c r="S217" s="1" t="s">
        <v>865</v>
      </c>
      <c r="W217" s="1" t="s">
        <v>330</v>
      </c>
      <c r="AA217" s="4">
        <v>0</v>
      </c>
      <c r="AB217" s="4">
        <v>0</v>
      </c>
      <c r="AF217" s="5">
        <f t="shared" ref="AF217:AF218" si="30">+N217-P217</f>
        <v>0</v>
      </c>
      <c r="AG217" s="9">
        <f t="shared" ref="AG217:AG218" si="31">PRODUCT(G217,AF217)</f>
        <v>0</v>
      </c>
    </row>
    <row r="218" spans="1:33" x14ac:dyDescent="0.25">
      <c r="A218" s="5" t="s">
        <v>769</v>
      </c>
      <c r="B218" s="5" t="s">
        <v>769</v>
      </c>
      <c r="C218" s="1" t="s">
        <v>140</v>
      </c>
      <c r="D218" s="3">
        <v>20152</v>
      </c>
      <c r="E218" s="5" t="s">
        <v>141</v>
      </c>
      <c r="F218" s="5" t="s">
        <v>140</v>
      </c>
      <c r="G218" s="6">
        <v>10664</v>
      </c>
      <c r="H218" s="1" t="s">
        <v>861</v>
      </c>
      <c r="I218" s="1" t="s">
        <v>862</v>
      </c>
      <c r="J218" s="1" t="s">
        <v>566</v>
      </c>
      <c r="K218" s="1" t="s">
        <v>70</v>
      </c>
      <c r="L218" s="1" t="s">
        <v>863</v>
      </c>
      <c r="M218" s="5" t="s">
        <v>39</v>
      </c>
      <c r="N218" s="5" t="s">
        <v>769</v>
      </c>
      <c r="O218" s="7">
        <v>306</v>
      </c>
      <c r="P218" s="5" t="s">
        <v>769</v>
      </c>
      <c r="Q218" s="1" t="s">
        <v>866</v>
      </c>
      <c r="R218" s="1" t="s">
        <v>42</v>
      </c>
      <c r="S218" s="1" t="s">
        <v>867</v>
      </c>
      <c r="W218" s="1" t="s">
        <v>330</v>
      </c>
      <c r="AA218" s="4">
        <v>0</v>
      </c>
      <c r="AB218" s="4">
        <v>0</v>
      </c>
      <c r="AF218" s="5">
        <f t="shared" si="30"/>
        <v>0</v>
      </c>
      <c r="AG218" s="9">
        <f t="shared" si="31"/>
        <v>0</v>
      </c>
    </row>
    <row r="219" spans="1:33" hidden="1" x14ac:dyDescent="0.25">
      <c r="A219" s="1" t="s">
        <v>727</v>
      </c>
      <c r="B219" s="1" t="s">
        <v>727</v>
      </c>
      <c r="C219" s="1" t="s">
        <v>140</v>
      </c>
      <c r="D219" s="3">
        <v>20138</v>
      </c>
      <c r="E219" s="1" t="s">
        <v>141</v>
      </c>
      <c r="F219" s="1" t="s">
        <v>140</v>
      </c>
      <c r="G219" s="4">
        <v>17805.009999999998</v>
      </c>
      <c r="H219" s="1" t="s">
        <v>277</v>
      </c>
      <c r="J219" s="1" t="s">
        <v>260</v>
      </c>
      <c r="M219" s="1" t="s">
        <v>278</v>
      </c>
      <c r="N219" s="1" t="s">
        <v>799</v>
      </c>
      <c r="O219" s="3">
        <v>294</v>
      </c>
      <c r="P219" s="1" t="s">
        <v>799</v>
      </c>
      <c r="Q219" s="1" t="s">
        <v>868</v>
      </c>
      <c r="R219" s="1" t="s">
        <v>42</v>
      </c>
      <c r="W219" s="1" t="s">
        <v>330</v>
      </c>
      <c r="AA219" s="4">
        <v>0</v>
      </c>
      <c r="AB219" s="4">
        <v>0</v>
      </c>
    </row>
    <row r="220" spans="1:33" hidden="1" x14ac:dyDescent="0.25">
      <c r="A220" s="1" t="s">
        <v>727</v>
      </c>
      <c r="B220" s="1" t="s">
        <v>727</v>
      </c>
      <c r="C220" s="1" t="s">
        <v>140</v>
      </c>
      <c r="D220" s="3">
        <v>20139</v>
      </c>
      <c r="E220" s="1" t="s">
        <v>141</v>
      </c>
      <c r="G220" s="4">
        <v>2487.14</v>
      </c>
      <c r="H220" s="1" t="s">
        <v>281</v>
      </c>
      <c r="J220" s="1" t="s">
        <v>260</v>
      </c>
      <c r="M220" s="1" t="s">
        <v>278</v>
      </c>
      <c r="N220" s="1" t="s">
        <v>799</v>
      </c>
      <c r="O220" s="3">
        <v>295</v>
      </c>
      <c r="P220" s="1" t="s">
        <v>799</v>
      </c>
      <c r="Q220" s="1" t="s">
        <v>869</v>
      </c>
      <c r="R220" s="1" t="s">
        <v>42</v>
      </c>
      <c r="W220" s="1" t="s">
        <v>330</v>
      </c>
      <c r="AA220" s="4">
        <v>0</v>
      </c>
      <c r="AB220" s="4">
        <v>0</v>
      </c>
    </row>
    <row r="221" spans="1:33" hidden="1" x14ac:dyDescent="0.25">
      <c r="A221" s="1" t="s">
        <v>727</v>
      </c>
      <c r="B221" s="1" t="s">
        <v>727</v>
      </c>
      <c r="C221" s="1" t="s">
        <v>140</v>
      </c>
      <c r="D221" s="3">
        <v>20140</v>
      </c>
      <c r="E221" s="1" t="s">
        <v>141</v>
      </c>
      <c r="F221" s="1" t="s">
        <v>140</v>
      </c>
      <c r="G221" s="4">
        <v>205.17</v>
      </c>
      <c r="H221" s="1" t="s">
        <v>283</v>
      </c>
      <c r="J221" s="1" t="s">
        <v>260</v>
      </c>
      <c r="M221" s="1" t="s">
        <v>278</v>
      </c>
      <c r="N221" s="1" t="s">
        <v>799</v>
      </c>
      <c r="O221" s="3">
        <v>296</v>
      </c>
      <c r="P221" s="1" t="s">
        <v>799</v>
      </c>
      <c r="Q221" s="1" t="s">
        <v>870</v>
      </c>
      <c r="R221" s="1" t="s">
        <v>42</v>
      </c>
      <c r="W221" s="1" t="s">
        <v>330</v>
      </c>
      <c r="AA221" s="4">
        <v>0</v>
      </c>
      <c r="AB221" s="4">
        <v>0</v>
      </c>
    </row>
    <row r="222" spans="1:33" hidden="1" x14ac:dyDescent="0.25">
      <c r="A222" s="1" t="s">
        <v>727</v>
      </c>
      <c r="B222" s="1" t="s">
        <v>727</v>
      </c>
      <c r="C222" s="1" t="s">
        <v>140</v>
      </c>
      <c r="D222" s="3">
        <v>20141</v>
      </c>
      <c r="E222" s="1" t="s">
        <v>141</v>
      </c>
      <c r="F222" s="1" t="s">
        <v>140</v>
      </c>
      <c r="G222" s="4">
        <v>16.149999999999999</v>
      </c>
      <c r="H222" s="1" t="s">
        <v>285</v>
      </c>
      <c r="J222" s="1" t="s">
        <v>260</v>
      </c>
      <c r="M222" s="1" t="s">
        <v>278</v>
      </c>
      <c r="N222" s="1" t="s">
        <v>799</v>
      </c>
      <c r="O222" s="3">
        <v>297</v>
      </c>
      <c r="P222" s="1" t="s">
        <v>799</v>
      </c>
      <c r="Q222" s="1" t="s">
        <v>871</v>
      </c>
      <c r="R222" s="1" t="s">
        <v>42</v>
      </c>
      <c r="W222" s="1" t="s">
        <v>330</v>
      </c>
      <c r="AA222" s="4">
        <v>0</v>
      </c>
      <c r="AB222" s="4">
        <v>0</v>
      </c>
    </row>
    <row r="223" spans="1:33" hidden="1" x14ac:dyDescent="0.25">
      <c r="A223" s="1" t="s">
        <v>727</v>
      </c>
      <c r="B223" s="1" t="s">
        <v>727</v>
      </c>
      <c r="C223" s="1" t="s">
        <v>140</v>
      </c>
      <c r="D223" s="3">
        <v>20142</v>
      </c>
      <c r="E223" s="1" t="s">
        <v>141</v>
      </c>
      <c r="F223" s="1" t="s">
        <v>140</v>
      </c>
      <c r="G223" s="4">
        <v>67</v>
      </c>
      <c r="H223" s="1" t="s">
        <v>287</v>
      </c>
      <c r="J223" s="1" t="s">
        <v>260</v>
      </c>
      <c r="M223" s="1" t="s">
        <v>278</v>
      </c>
      <c r="N223" s="1" t="s">
        <v>799</v>
      </c>
      <c r="O223" s="3">
        <v>298</v>
      </c>
      <c r="P223" s="1" t="s">
        <v>799</v>
      </c>
      <c r="Q223" s="1" t="s">
        <v>872</v>
      </c>
      <c r="R223" s="1" t="s">
        <v>42</v>
      </c>
      <c r="W223" s="1" t="s">
        <v>330</v>
      </c>
      <c r="AA223" s="4">
        <v>0</v>
      </c>
      <c r="AB223" s="4">
        <v>0</v>
      </c>
    </row>
    <row r="224" spans="1:33" hidden="1" x14ac:dyDescent="0.25">
      <c r="A224" s="1" t="s">
        <v>727</v>
      </c>
      <c r="B224" s="1" t="s">
        <v>727</v>
      </c>
      <c r="C224" s="1" t="s">
        <v>140</v>
      </c>
      <c r="D224" s="3">
        <v>20143</v>
      </c>
      <c r="E224" s="1" t="s">
        <v>141</v>
      </c>
      <c r="F224" s="1" t="s">
        <v>140</v>
      </c>
      <c r="G224" s="4">
        <v>19.43</v>
      </c>
      <c r="H224" s="1" t="s">
        <v>277</v>
      </c>
      <c r="J224" s="1" t="s">
        <v>260</v>
      </c>
      <c r="M224" s="1" t="s">
        <v>278</v>
      </c>
      <c r="N224" s="1" t="s">
        <v>799</v>
      </c>
      <c r="O224" s="3">
        <v>299</v>
      </c>
      <c r="P224" s="1" t="s">
        <v>799</v>
      </c>
      <c r="Q224" s="1" t="s">
        <v>873</v>
      </c>
      <c r="R224" s="1" t="s">
        <v>42</v>
      </c>
      <c r="W224" s="1" t="s">
        <v>330</v>
      </c>
      <c r="AA224" s="4">
        <v>0</v>
      </c>
      <c r="AB224" s="4">
        <v>0</v>
      </c>
    </row>
    <row r="225" spans="1:33" hidden="1" x14ac:dyDescent="0.25">
      <c r="A225" s="1" t="s">
        <v>727</v>
      </c>
      <c r="B225" s="1" t="s">
        <v>727</v>
      </c>
      <c r="C225" s="1" t="s">
        <v>140</v>
      </c>
      <c r="D225" s="3">
        <v>20144</v>
      </c>
      <c r="E225" s="1" t="s">
        <v>141</v>
      </c>
      <c r="F225" s="1" t="s">
        <v>140</v>
      </c>
      <c r="G225" s="4">
        <v>254.56</v>
      </c>
      <c r="H225" s="1" t="s">
        <v>277</v>
      </c>
      <c r="J225" s="1" t="s">
        <v>260</v>
      </c>
      <c r="M225" s="1" t="s">
        <v>278</v>
      </c>
      <c r="N225" s="1" t="s">
        <v>799</v>
      </c>
      <c r="O225" s="3">
        <v>300</v>
      </c>
      <c r="P225" s="1" t="s">
        <v>799</v>
      </c>
      <c r="Q225" s="1" t="s">
        <v>874</v>
      </c>
      <c r="R225" s="1" t="s">
        <v>42</v>
      </c>
      <c r="W225" s="1" t="s">
        <v>330</v>
      </c>
      <c r="AA225" s="4">
        <v>0</v>
      </c>
      <c r="AB225" s="4">
        <v>0</v>
      </c>
    </row>
    <row r="226" spans="1:33" hidden="1" x14ac:dyDescent="0.25">
      <c r="A226" s="1" t="s">
        <v>727</v>
      </c>
      <c r="B226" s="1" t="s">
        <v>727</v>
      </c>
      <c r="C226" s="1" t="s">
        <v>140</v>
      </c>
      <c r="D226" s="3">
        <v>20145</v>
      </c>
      <c r="E226" s="1" t="s">
        <v>141</v>
      </c>
      <c r="F226" s="1" t="s">
        <v>140</v>
      </c>
      <c r="G226" s="4">
        <v>35.44</v>
      </c>
      <c r="H226" s="1" t="s">
        <v>281</v>
      </c>
      <c r="J226" s="1" t="s">
        <v>260</v>
      </c>
      <c r="M226" s="1" t="s">
        <v>278</v>
      </c>
      <c r="N226" s="1" t="s">
        <v>799</v>
      </c>
      <c r="O226" s="3">
        <v>301</v>
      </c>
      <c r="P226" s="1" t="s">
        <v>799</v>
      </c>
      <c r="Q226" s="1" t="s">
        <v>875</v>
      </c>
      <c r="R226" s="1" t="s">
        <v>42</v>
      </c>
      <c r="W226" s="1" t="s">
        <v>330</v>
      </c>
      <c r="AA226" s="4">
        <v>0</v>
      </c>
      <c r="AB226" s="4">
        <v>0</v>
      </c>
    </row>
    <row r="227" spans="1:33" hidden="1" x14ac:dyDescent="0.25">
      <c r="A227" s="1" t="s">
        <v>727</v>
      </c>
      <c r="B227" s="1" t="s">
        <v>727</v>
      </c>
      <c r="C227" s="1" t="s">
        <v>140</v>
      </c>
      <c r="D227" s="3">
        <v>20146</v>
      </c>
      <c r="E227" s="1" t="s">
        <v>141</v>
      </c>
      <c r="F227" s="1" t="s">
        <v>140</v>
      </c>
      <c r="G227" s="4">
        <v>7461.11</v>
      </c>
      <c r="H227" s="1" t="s">
        <v>293</v>
      </c>
      <c r="J227" s="1" t="s">
        <v>260</v>
      </c>
      <c r="M227" s="1" t="s">
        <v>278</v>
      </c>
      <c r="N227" s="1" t="s">
        <v>799</v>
      </c>
      <c r="O227" s="3">
        <v>302</v>
      </c>
      <c r="P227" s="1" t="s">
        <v>799</v>
      </c>
      <c r="Q227" s="1" t="s">
        <v>876</v>
      </c>
      <c r="R227" s="1" t="s">
        <v>42</v>
      </c>
      <c r="W227" s="1" t="s">
        <v>330</v>
      </c>
      <c r="AA227" s="4">
        <v>0</v>
      </c>
      <c r="AB227" s="4">
        <v>0</v>
      </c>
    </row>
    <row r="228" spans="1:33" hidden="1" x14ac:dyDescent="0.25">
      <c r="A228" s="1" t="s">
        <v>727</v>
      </c>
      <c r="B228" s="1" t="s">
        <v>727</v>
      </c>
      <c r="C228" s="1" t="s">
        <v>140</v>
      </c>
      <c r="D228" s="3">
        <v>20147</v>
      </c>
      <c r="E228" s="1" t="s">
        <v>141</v>
      </c>
      <c r="F228" s="1" t="s">
        <v>140</v>
      </c>
      <c r="G228" s="4">
        <v>4764.0600000000004</v>
      </c>
      <c r="H228" s="1" t="s">
        <v>297</v>
      </c>
      <c r="J228" s="1" t="s">
        <v>298</v>
      </c>
      <c r="M228" s="1" t="s">
        <v>278</v>
      </c>
      <c r="N228" s="1" t="s">
        <v>799</v>
      </c>
      <c r="O228" s="3">
        <v>303</v>
      </c>
      <c r="P228" s="1" t="s">
        <v>799</v>
      </c>
      <c r="Q228" s="1" t="s">
        <v>877</v>
      </c>
      <c r="R228" s="1" t="s">
        <v>42</v>
      </c>
      <c r="W228" s="1" t="s">
        <v>330</v>
      </c>
      <c r="AA228" s="4">
        <v>0</v>
      </c>
      <c r="AB228" s="4">
        <v>0</v>
      </c>
    </row>
    <row r="229" spans="1:33" hidden="1" x14ac:dyDescent="0.25">
      <c r="A229" s="1" t="s">
        <v>727</v>
      </c>
      <c r="B229" s="1" t="s">
        <v>727</v>
      </c>
      <c r="C229" s="1" t="s">
        <v>140</v>
      </c>
      <c r="D229" s="3">
        <v>20148</v>
      </c>
      <c r="E229" s="1" t="s">
        <v>141</v>
      </c>
      <c r="F229" s="1" t="s">
        <v>140</v>
      </c>
      <c r="G229" s="4">
        <v>4304.6499999999996</v>
      </c>
      <c r="H229" s="1" t="s">
        <v>297</v>
      </c>
      <c r="J229" s="1" t="s">
        <v>298</v>
      </c>
      <c r="M229" s="1" t="s">
        <v>278</v>
      </c>
      <c r="N229" s="1" t="s">
        <v>799</v>
      </c>
      <c r="O229" s="3">
        <v>303</v>
      </c>
      <c r="P229" s="1" t="s">
        <v>799</v>
      </c>
      <c r="Q229" s="1" t="s">
        <v>878</v>
      </c>
      <c r="R229" s="1" t="s">
        <v>42</v>
      </c>
      <c r="W229" s="1" t="s">
        <v>330</v>
      </c>
      <c r="AA229" s="4">
        <v>0</v>
      </c>
      <c r="AB229" s="4">
        <v>0</v>
      </c>
    </row>
    <row r="230" spans="1:33" hidden="1" x14ac:dyDescent="0.25">
      <c r="A230" s="1" t="s">
        <v>727</v>
      </c>
      <c r="B230" s="1" t="s">
        <v>727</v>
      </c>
      <c r="C230" s="1" t="s">
        <v>140</v>
      </c>
      <c r="D230" s="3">
        <v>20149</v>
      </c>
      <c r="E230" s="1" t="s">
        <v>141</v>
      </c>
      <c r="F230" s="1" t="s">
        <v>140</v>
      </c>
      <c r="G230" s="4">
        <v>3890.79</v>
      </c>
      <c r="H230" s="1" t="s">
        <v>297</v>
      </c>
      <c r="J230" s="1" t="s">
        <v>298</v>
      </c>
      <c r="M230" s="1" t="s">
        <v>278</v>
      </c>
      <c r="N230" s="1" t="s">
        <v>799</v>
      </c>
      <c r="O230" s="3">
        <v>303</v>
      </c>
      <c r="P230" s="1" t="s">
        <v>799</v>
      </c>
      <c r="Q230" s="1" t="s">
        <v>879</v>
      </c>
      <c r="R230" s="1" t="s">
        <v>42</v>
      </c>
      <c r="W230" s="1" t="s">
        <v>330</v>
      </c>
      <c r="AA230" s="4">
        <v>0</v>
      </c>
      <c r="AB230" s="4">
        <v>0</v>
      </c>
    </row>
    <row r="231" spans="1:33" hidden="1" x14ac:dyDescent="0.25">
      <c r="A231" s="1" t="s">
        <v>727</v>
      </c>
      <c r="B231" s="1" t="s">
        <v>727</v>
      </c>
      <c r="C231" s="1" t="s">
        <v>140</v>
      </c>
      <c r="D231" s="3">
        <v>20150</v>
      </c>
      <c r="E231" s="1" t="s">
        <v>141</v>
      </c>
      <c r="F231" s="1" t="s">
        <v>140</v>
      </c>
      <c r="G231" s="4">
        <v>1129.1400000000001</v>
      </c>
      <c r="H231" s="1" t="s">
        <v>293</v>
      </c>
      <c r="J231" s="1" t="s">
        <v>260</v>
      </c>
      <c r="M231" s="1" t="s">
        <v>278</v>
      </c>
      <c r="N231" s="1" t="s">
        <v>799</v>
      </c>
      <c r="O231" s="3">
        <v>304</v>
      </c>
      <c r="P231" s="1" t="s">
        <v>799</v>
      </c>
      <c r="Q231" s="1" t="s">
        <v>880</v>
      </c>
      <c r="R231" s="1" t="s">
        <v>42</v>
      </c>
      <c r="W231" s="1" t="s">
        <v>330</v>
      </c>
      <c r="AA231" s="4">
        <v>0</v>
      </c>
      <c r="AB231" s="4">
        <v>0</v>
      </c>
    </row>
    <row r="232" spans="1:33" hidden="1" x14ac:dyDescent="0.25">
      <c r="A232" s="1" t="s">
        <v>799</v>
      </c>
      <c r="B232" s="1" t="s">
        <v>799</v>
      </c>
      <c r="C232" s="1" t="s">
        <v>140</v>
      </c>
      <c r="D232" s="3">
        <v>20153</v>
      </c>
      <c r="E232" s="1" t="s">
        <v>141</v>
      </c>
      <c r="F232" s="1" t="s">
        <v>140</v>
      </c>
      <c r="G232" s="4">
        <v>1554.75</v>
      </c>
      <c r="H232" s="1" t="s">
        <v>157</v>
      </c>
      <c r="I232" s="1" t="s">
        <v>158</v>
      </c>
      <c r="J232" s="1" t="s">
        <v>159</v>
      </c>
      <c r="M232" s="1" t="s">
        <v>160</v>
      </c>
      <c r="N232" s="1" t="s">
        <v>799</v>
      </c>
      <c r="O232" s="3">
        <v>307</v>
      </c>
      <c r="P232" s="1" t="s">
        <v>799</v>
      </c>
      <c r="Q232" s="1" t="s">
        <v>881</v>
      </c>
      <c r="R232" s="1" t="s">
        <v>42</v>
      </c>
      <c r="W232" s="1" t="s">
        <v>330</v>
      </c>
      <c r="X232" s="1" t="s">
        <v>882</v>
      </c>
      <c r="Z232" s="1" t="s">
        <v>795</v>
      </c>
      <c r="AA232" s="4">
        <v>0</v>
      </c>
      <c r="AB232" s="4">
        <v>0</v>
      </c>
    </row>
    <row r="233" spans="1:33" hidden="1" x14ac:dyDescent="0.25">
      <c r="A233" s="1" t="s">
        <v>799</v>
      </c>
      <c r="B233" s="1" t="s">
        <v>799</v>
      </c>
      <c r="C233" s="1" t="s">
        <v>140</v>
      </c>
      <c r="D233" s="3">
        <v>20154</v>
      </c>
      <c r="E233" s="1" t="s">
        <v>141</v>
      </c>
      <c r="F233" s="1" t="s">
        <v>140</v>
      </c>
      <c r="G233" s="4">
        <v>829.03</v>
      </c>
      <c r="H233" s="1" t="s">
        <v>157</v>
      </c>
      <c r="I233" s="1" t="s">
        <v>158</v>
      </c>
      <c r="J233" s="1" t="s">
        <v>159</v>
      </c>
      <c r="M233" s="1" t="s">
        <v>160</v>
      </c>
      <c r="N233" s="1" t="s">
        <v>799</v>
      </c>
      <c r="O233" s="3">
        <v>307</v>
      </c>
      <c r="P233" s="1" t="s">
        <v>799</v>
      </c>
      <c r="Q233" s="1" t="s">
        <v>883</v>
      </c>
      <c r="R233" s="1" t="s">
        <v>42</v>
      </c>
      <c r="W233" s="1" t="s">
        <v>330</v>
      </c>
      <c r="X233" s="1" t="s">
        <v>882</v>
      </c>
      <c r="Z233" s="1" t="s">
        <v>795</v>
      </c>
      <c r="AA233" s="4">
        <v>0</v>
      </c>
      <c r="AB233" s="4">
        <v>0</v>
      </c>
    </row>
    <row r="234" spans="1:33" x14ac:dyDescent="0.25">
      <c r="A234" s="5" t="s">
        <v>680</v>
      </c>
      <c r="B234" s="5" t="s">
        <v>796</v>
      </c>
      <c r="C234" s="1" t="s">
        <v>33</v>
      </c>
      <c r="D234" s="3">
        <v>44</v>
      </c>
      <c r="E234" s="5" t="s">
        <v>141</v>
      </c>
      <c r="F234" s="5" t="s">
        <v>884</v>
      </c>
      <c r="G234" s="6">
        <v>1533.84</v>
      </c>
      <c r="H234" s="1" t="s">
        <v>733</v>
      </c>
      <c r="I234" s="1" t="s">
        <v>734</v>
      </c>
      <c r="J234" s="1" t="s">
        <v>735</v>
      </c>
      <c r="K234" s="1" t="s">
        <v>408</v>
      </c>
      <c r="L234" s="1" t="s">
        <v>736</v>
      </c>
      <c r="M234" s="5" t="s">
        <v>39</v>
      </c>
      <c r="N234" s="5" t="s">
        <v>885</v>
      </c>
      <c r="O234" s="7">
        <v>316</v>
      </c>
      <c r="P234" s="5" t="s">
        <v>857</v>
      </c>
      <c r="Q234" s="1" t="s">
        <v>886</v>
      </c>
      <c r="R234" s="1" t="s">
        <v>42</v>
      </c>
      <c r="S234" s="1" t="s">
        <v>738</v>
      </c>
      <c r="U234" s="1" t="s">
        <v>120</v>
      </c>
      <c r="V234" s="1" t="s">
        <v>121</v>
      </c>
      <c r="W234" s="1" t="s">
        <v>531</v>
      </c>
      <c r="AA234" s="4">
        <v>1492.51</v>
      </c>
      <c r="AB234" s="4">
        <v>328.35</v>
      </c>
      <c r="AE234" s="1" t="s">
        <v>701</v>
      </c>
      <c r="AF234" s="5">
        <f t="shared" ref="AF234:AF249" si="32">+N234-P234</f>
        <v>1</v>
      </c>
      <c r="AG234" s="9">
        <f t="shared" ref="AG234:AG249" si="33">PRODUCT(G234,AF234)</f>
        <v>1533.84</v>
      </c>
    </row>
    <row r="235" spans="1:33" x14ac:dyDescent="0.25">
      <c r="A235" s="5" t="s">
        <v>268</v>
      </c>
      <c r="B235" s="5" t="s">
        <v>796</v>
      </c>
      <c r="C235" s="1" t="s">
        <v>33</v>
      </c>
      <c r="D235" s="3">
        <v>45</v>
      </c>
      <c r="E235" s="5" t="s">
        <v>141</v>
      </c>
      <c r="F235" s="5" t="s">
        <v>887</v>
      </c>
      <c r="G235" s="6">
        <v>710.51</v>
      </c>
      <c r="H235" s="1" t="s">
        <v>695</v>
      </c>
      <c r="I235" s="1" t="s">
        <v>696</v>
      </c>
      <c r="J235" s="1" t="s">
        <v>697</v>
      </c>
      <c r="K235" s="1" t="s">
        <v>70</v>
      </c>
      <c r="L235" s="1" t="s">
        <v>698</v>
      </c>
      <c r="M235" s="5" t="s">
        <v>39</v>
      </c>
      <c r="N235" s="5" t="s">
        <v>885</v>
      </c>
      <c r="O235" s="7">
        <v>311</v>
      </c>
      <c r="P235" s="5" t="s">
        <v>885</v>
      </c>
      <c r="Q235" s="1" t="s">
        <v>888</v>
      </c>
      <c r="R235" s="1" t="s">
        <v>42</v>
      </c>
      <c r="S235" s="1" t="s">
        <v>700</v>
      </c>
      <c r="U235" s="1" t="s">
        <v>120</v>
      </c>
      <c r="V235" s="1" t="s">
        <v>121</v>
      </c>
      <c r="W235" s="1" t="s">
        <v>268</v>
      </c>
      <c r="AA235" s="4">
        <v>691.36</v>
      </c>
      <c r="AB235" s="4">
        <v>152.1</v>
      </c>
      <c r="AE235" s="1" t="s">
        <v>701</v>
      </c>
      <c r="AF235" s="5">
        <f t="shared" si="32"/>
        <v>0</v>
      </c>
      <c r="AG235" s="9">
        <f t="shared" si="33"/>
        <v>0</v>
      </c>
    </row>
    <row r="236" spans="1:33" x14ac:dyDescent="0.25">
      <c r="A236" s="5" t="s">
        <v>607</v>
      </c>
      <c r="B236" s="5" t="s">
        <v>889</v>
      </c>
      <c r="C236" s="1" t="s">
        <v>33</v>
      </c>
      <c r="D236" s="3">
        <v>47</v>
      </c>
      <c r="E236" s="5" t="s">
        <v>141</v>
      </c>
      <c r="F236" s="5" t="s">
        <v>890</v>
      </c>
      <c r="G236" s="6">
        <v>1187.5999999999999</v>
      </c>
      <c r="H236" s="1" t="s">
        <v>516</v>
      </c>
      <c r="J236" s="1" t="s">
        <v>254</v>
      </c>
      <c r="K236" s="1" t="s">
        <v>172</v>
      </c>
      <c r="L236" s="1" t="s">
        <v>517</v>
      </c>
      <c r="M236" s="5" t="s">
        <v>39</v>
      </c>
      <c r="N236" s="5" t="s">
        <v>885</v>
      </c>
      <c r="O236" s="7">
        <v>314</v>
      </c>
      <c r="P236" s="5" t="s">
        <v>834</v>
      </c>
      <c r="Q236" s="1" t="s">
        <v>891</v>
      </c>
      <c r="R236" s="1" t="s">
        <v>42</v>
      </c>
      <c r="U236" s="1" t="s">
        <v>92</v>
      </c>
      <c r="V236" s="1" t="s">
        <v>93</v>
      </c>
      <c r="W236" s="1" t="s">
        <v>629</v>
      </c>
      <c r="AA236" s="4">
        <v>1187.5999999999999</v>
      </c>
      <c r="AB236" s="4">
        <v>0</v>
      </c>
      <c r="AE236" s="1" t="s">
        <v>520</v>
      </c>
      <c r="AF236" s="5">
        <f t="shared" si="32"/>
        <v>-8</v>
      </c>
      <c r="AG236" s="9">
        <f t="shared" si="33"/>
        <v>-9500.7999999999993</v>
      </c>
    </row>
    <row r="237" spans="1:33" x14ac:dyDescent="0.25">
      <c r="A237" s="5" t="s">
        <v>607</v>
      </c>
      <c r="B237" s="5" t="s">
        <v>889</v>
      </c>
      <c r="C237" s="1" t="s">
        <v>33</v>
      </c>
      <c r="D237" s="3">
        <v>48</v>
      </c>
      <c r="E237" s="5" t="s">
        <v>141</v>
      </c>
      <c r="F237" s="5" t="s">
        <v>892</v>
      </c>
      <c r="G237" s="6">
        <v>895.4</v>
      </c>
      <c r="H237" s="1" t="s">
        <v>516</v>
      </c>
      <c r="J237" s="1" t="s">
        <v>254</v>
      </c>
      <c r="K237" s="1" t="s">
        <v>172</v>
      </c>
      <c r="L237" s="1" t="s">
        <v>517</v>
      </c>
      <c r="M237" s="5" t="s">
        <v>39</v>
      </c>
      <c r="N237" s="5" t="s">
        <v>885</v>
      </c>
      <c r="O237" s="7">
        <v>314</v>
      </c>
      <c r="P237" s="5" t="s">
        <v>834</v>
      </c>
      <c r="Q237" s="1" t="s">
        <v>893</v>
      </c>
      <c r="R237" s="1" t="s">
        <v>42</v>
      </c>
      <c r="U237" s="1" t="s">
        <v>92</v>
      </c>
      <c r="V237" s="1" t="s">
        <v>93</v>
      </c>
      <c r="W237" s="1" t="s">
        <v>629</v>
      </c>
      <c r="AA237" s="4">
        <v>895.4</v>
      </c>
      <c r="AB237" s="4">
        <v>0</v>
      </c>
      <c r="AE237" s="1" t="s">
        <v>520</v>
      </c>
      <c r="AF237" s="5">
        <f t="shared" si="32"/>
        <v>-8</v>
      </c>
      <c r="AG237" s="9">
        <f t="shared" si="33"/>
        <v>-7163.2</v>
      </c>
    </row>
    <row r="238" spans="1:33" x14ac:dyDescent="0.25">
      <c r="A238" s="5" t="s">
        <v>895</v>
      </c>
      <c r="B238" s="5" t="s">
        <v>889</v>
      </c>
      <c r="C238" s="1" t="s">
        <v>33</v>
      </c>
      <c r="D238" s="3">
        <v>50</v>
      </c>
      <c r="E238" s="5" t="s">
        <v>141</v>
      </c>
      <c r="F238" s="5" t="s">
        <v>896</v>
      </c>
      <c r="G238" s="6">
        <v>95.68</v>
      </c>
      <c r="H238" s="1" t="s">
        <v>897</v>
      </c>
      <c r="I238" s="1" t="s">
        <v>898</v>
      </c>
      <c r="J238" s="1" t="s">
        <v>171</v>
      </c>
      <c r="K238" s="1" t="s">
        <v>172</v>
      </c>
      <c r="L238" s="1" t="s">
        <v>899</v>
      </c>
      <c r="M238" s="5" t="s">
        <v>39</v>
      </c>
      <c r="N238" s="5" t="s">
        <v>885</v>
      </c>
      <c r="O238" s="7">
        <v>312</v>
      </c>
      <c r="P238" s="5" t="s">
        <v>894</v>
      </c>
      <c r="Q238" s="1" t="s">
        <v>900</v>
      </c>
      <c r="R238" s="1" t="s">
        <v>42</v>
      </c>
      <c r="S238" s="1" t="s">
        <v>901</v>
      </c>
      <c r="U238" s="1" t="s">
        <v>120</v>
      </c>
      <c r="V238" s="1" t="s">
        <v>121</v>
      </c>
      <c r="W238" s="1" t="s">
        <v>895</v>
      </c>
      <c r="AA238" s="4">
        <v>78.430000000000007</v>
      </c>
      <c r="AB238" s="4">
        <v>17.260000000000002</v>
      </c>
      <c r="AE238" s="1" t="s">
        <v>902</v>
      </c>
      <c r="AF238" s="5">
        <f t="shared" si="32"/>
        <v>-9</v>
      </c>
      <c r="AG238" s="9">
        <f t="shared" si="33"/>
        <v>-861.12000000000012</v>
      </c>
    </row>
    <row r="239" spans="1:33" x14ac:dyDescent="0.25">
      <c r="A239" s="5" t="s">
        <v>269</v>
      </c>
      <c r="B239" s="5" t="s">
        <v>322</v>
      </c>
      <c r="C239" s="1" t="s">
        <v>33</v>
      </c>
      <c r="D239" s="3">
        <v>133</v>
      </c>
      <c r="E239" s="5" t="s">
        <v>34</v>
      </c>
      <c r="F239" s="5" t="s">
        <v>903</v>
      </c>
      <c r="G239" s="6">
        <v>417.69</v>
      </c>
      <c r="H239" s="1" t="s">
        <v>709</v>
      </c>
      <c r="I239" s="1" t="s">
        <v>710</v>
      </c>
      <c r="J239" s="1" t="s">
        <v>711</v>
      </c>
      <c r="K239" s="1" t="s">
        <v>712</v>
      </c>
      <c r="L239" s="1" t="s">
        <v>713</v>
      </c>
      <c r="M239" s="5" t="s">
        <v>39</v>
      </c>
      <c r="N239" s="5" t="s">
        <v>885</v>
      </c>
      <c r="O239" s="7">
        <v>310</v>
      </c>
      <c r="P239" s="5" t="s">
        <v>795</v>
      </c>
      <c r="Q239" s="1" t="s">
        <v>904</v>
      </c>
      <c r="R239" s="1" t="s">
        <v>42</v>
      </c>
      <c r="S239" s="1" t="s">
        <v>716</v>
      </c>
      <c r="U239" s="1" t="s">
        <v>44</v>
      </c>
      <c r="V239" s="1" t="s">
        <v>45</v>
      </c>
      <c r="W239" s="1" t="s">
        <v>269</v>
      </c>
      <c r="AA239" s="4">
        <v>417.69</v>
      </c>
      <c r="AB239" s="4">
        <v>91.89</v>
      </c>
      <c r="AE239" s="1" t="s">
        <v>139</v>
      </c>
      <c r="AF239" s="5">
        <f t="shared" si="32"/>
        <v>3</v>
      </c>
      <c r="AG239" s="9">
        <f t="shared" si="33"/>
        <v>1253.07</v>
      </c>
    </row>
    <row r="240" spans="1:33" x14ac:dyDescent="0.25">
      <c r="A240" s="5" t="s">
        <v>269</v>
      </c>
      <c r="B240" s="5" t="s">
        <v>322</v>
      </c>
      <c r="C240" s="1" t="s">
        <v>33</v>
      </c>
      <c r="D240" s="3">
        <v>134</v>
      </c>
      <c r="E240" s="5" t="s">
        <v>34</v>
      </c>
      <c r="F240" s="5" t="s">
        <v>905</v>
      </c>
      <c r="G240" s="6">
        <v>2927.94</v>
      </c>
      <c r="H240" s="1" t="s">
        <v>709</v>
      </c>
      <c r="I240" s="1" t="s">
        <v>710</v>
      </c>
      <c r="J240" s="1" t="s">
        <v>711</v>
      </c>
      <c r="K240" s="1" t="s">
        <v>712</v>
      </c>
      <c r="L240" s="1" t="s">
        <v>713</v>
      </c>
      <c r="M240" s="5" t="s">
        <v>39</v>
      </c>
      <c r="N240" s="5" t="s">
        <v>885</v>
      </c>
      <c r="O240" s="7">
        <v>310</v>
      </c>
      <c r="P240" s="5" t="s">
        <v>795</v>
      </c>
      <c r="Q240" s="1" t="s">
        <v>906</v>
      </c>
      <c r="R240" s="1" t="s">
        <v>42</v>
      </c>
      <c r="S240" s="1" t="s">
        <v>716</v>
      </c>
      <c r="U240" s="1" t="s">
        <v>44</v>
      </c>
      <c r="V240" s="1" t="s">
        <v>45</v>
      </c>
      <c r="W240" s="1" t="s">
        <v>269</v>
      </c>
      <c r="AA240" s="4">
        <v>2927.94</v>
      </c>
      <c r="AB240" s="4">
        <v>176.41</v>
      </c>
      <c r="AE240" s="1" t="s">
        <v>719</v>
      </c>
      <c r="AF240" s="5">
        <f t="shared" si="32"/>
        <v>3</v>
      </c>
      <c r="AG240" s="9">
        <f t="shared" si="33"/>
        <v>8783.82</v>
      </c>
    </row>
    <row r="241" spans="1:33" x14ac:dyDescent="0.25">
      <c r="A241" s="5" t="s">
        <v>569</v>
      </c>
      <c r="B241" s="5" t="s">
        <v>377</v>
      </c>
      <c r="C241" s="1" t="s">
        <v>33</v>
      </c>
      <c r="D241" s="3">
        <v>169</v>
      </c>
      <c r="E241" s="5" t="s">
        <v>34</v>
      </c>
      <c r="F241" s="5" t="s">
        <v>908</v>
      </c>
      <c r="G241" s="6">
        <v>477.36</v>
      </c>
      <c r="H241" s="1" t="s">
        <v>709</v>
      </c>
      <c r="I241" s="1" t="s">
        <v>710</v>
      </c>
      <c r="J241" s="1" t="s">
        <v>711</v>
      </c>
      <c r="K241" s="1" t="s">
        <v>712</v>
      </c>
      <c r="L241" s="1" t="s">
        <v>713</v>
      </c>
      <c r="M241" s="5" t="s">
        <v>39</v>
      </c>
      <c r="N241" s="5" t="s">
        <v>885</v>
      </c>
      <c r="O241" s="7">
        <v>310</v>
      </c>
      <c r="P241" s="5" t="s">
        <v>907</v>
      </c>
      <c r="Q241" s="1" t="s">
        <v>909</v>
      </c>
      <c r="R241" s="1" t="s">
        <v>42</v>
      </c>
      <c r="S241" s="1" t="s">
        <v>716</v>
      </c>
      <c r="U241" s="1" t="s">
        <v>44</v>
      </c>
      <c r="V241" s="1" t="s">
        <v>45</v>
      </c>
      <c r="W241" s="1" t="s">
        <v>569</v>
      </c>
      <c r="AA241" s="4">
        <v>477.36</v>
      </c>
      <c r="AB241" s="4">
        <v>105.02</v>
      </c>
      <c r="AE241" s="1" t="s">
        <v>139</v>
      </c>
      <c r="AF241" s="5">
        <f t="shared" si="32"/>
        <v>-29</v>
      </c>
      <c r="AG241" s="9">
        <f t="shared" si="33"/>
        <v>-13843.44</v>
      </c>
    </row>
    <row r="242" spans="1:33" x14ac:dyDescent="0.25">
      <c r="A242" s="5" t="s">
        <v>569</v>
      </c>
      <c r="B242" s="5" t="s">
        <v>377</v>
      </c>
      <c r="C242" s="1" t="s">
        <v>33</v>
      </c>
      <c r="D242" s="3">
        <v>170</v>
      </c>
      <c r="E242" s="5" t="s">
        <v>34</v>
      </c>
      <c r="F242" s="5" t="s">
        <v>910</v>
      </c>
      <c r="G242" s="6">
        <v>3075.07</v>
      </c>
      <c r="H242" s="1" t="s">
        <v>709</v>
      </c>
      <c r="I242" s="1" t="s">
        <v>710</v>
      </c>
      <c r="J242" s="1" t="s">
        <v>711</v>
      </c>
      <c r="K242" s="1" t="s">
        <v>712</v>
      </c>
      <c r="L242" s="1" t="s">
        <v>713</v>
      </c>
      <c r="M242" s="5" t="s">
        <v>39</v>
      </c>
      <c r="N242" s="5" t="s">
        <v>885</v>
      </c>
      <c r="O242" s="7">
        <v>310</v>
      </c>
      <c r="P242" s="5" t="s">
        <v>907</v>
      </c>
      <c r="Q242" s="1" t="s">
        <v>911</v>
      </c>
      <c r="R242" s="1" t="s">
        <v>42</v>
      </c>
      <c r="S242" s="1" t="s">
        <v>716</v>
      </c>
      <c r="U242" s="1" t="s">
        <v>44</v>
      </c>
      <c r="V242" s="1" t="s">
        <v>45</v>
      </c>
      <c r="W242" s="1" t="s">
        <v>569</v>
      </c>
      <c r="AA242" s="4">
        <v>3075.07</v>
      </c>
      <c r="AB242" s="4">
        <v>205.37</v>
      </c>
      <c r="AE242" s="1" t="s">
        <v>719</v>
      </c>
      <c r="AF242" s="5">
        <f t="shared" si="32"/>
        <v>-29</v>
      </c>
      <c r="AG242" s="9">
        <f t="shared" si="33"/>
        <v>-89177.03</v>
      </c>
    </row>
    <row r="243" spans="1:33" x14ac:dyDescent="0.25">
      <c r="A243" s="5" t="s">
        <v>518</v>
      </c>
      <c r="B243" s="5" t="s">
        <v>653</v>
      </c>
      <c r="C243" s="1" t="s">
        <v>33</v>
      </c>
      <c r="D243" s="3">
        <v>189</v>
      </c>
      <c r="E243" s="5" t="s">
        <v>34</v>
      </c>
      <c r="F243" s="5" t="s">
        <v>913</v>
      </c>
      <c r="G243" s="6">
        <v>189.02</v>
      </c>
      <c r="H243" s="1" t="s">
        <v>914</v>
      </c>
      <c r="I243" s="1" t="s">
        <v>915</v>
      </c>
      <c r="J243" s="1" t="s">
        <v>916</v>
      </c>
      <c r="K243" s="1" t="s">
        <v>154</v>
      </c>
      <c r="L243" s="1" t="s">
        <v>917</v>
      </c>
      <c r="M243" s="5" t="s">
        <v>39</v>
      </c>
      <c r="N243" s="5" t="s">
        <v>885</v>
      </c>
      <c r="O243" s="7">
        <v>309</v>
      </c>
      <c r="P243" s="5" t="s">
        <v>912</v>
      </c>
      <c r="Q243" s="1" t="s">
        <v>918</v>
      </c>
      <c r="R243" s="1" t="s">
        <v>42</v>
      </c>
      <c r="S243" s="1" t="s">
        <v>919</v>
      </c>
      <c r="U243" s="1" t="s">
        <v>44</v>
      </c>
      <c r="V243" s="1" t="s">
        <v>45</v>
      </c>
      <c r="W243" s="1" t="s">
        <v>548</v>
      </c>
      <c r="AA243" s="4">
        <v>189.02</v>
      </c>
      <c r="AB243" s="4">
        <v>41.58</v>
      </c>
      <c r="AE243" s="1" t="s">
        <v>427</v>
      </c>
      <c r="AF243" s="5">
        <f t="shared" si="32"/>
        <v>-15</v>
      </c>
      <c r="AG243" s="9">
        <f t="shared" si="33"/>
        <v>-2835.3</v>
      </c>
    </row>
    <row r="244" spans="1:33" x14ac:dyDescent="0.25">
      <c r="A244" s="5" t="s">
        <v>548</v>
      </c>
      <c r="B244" s="5" t="s">
        <v>404</v>
      </c>
      <c r="C244" s="1" t="s">
        <v>33</v>
      </c>
      <c r="D244" s="3">
        <v>197</v>
      </c>
      <c r="E244" s="5" t="s">
        <v>34</v>
      </c>
      <c r="F244" s="5" t="s">
        <v>920</v>
      </c>
      <c r="G244" s="6">
        <v>1502.95</v>
      </c>
      <c r="H244" s="1" t="s">
        <v>313</v>
      </c>
      <c r="I244" s="1" t="s">
        <v>314</v>
      </c>
      <c r="J244" s="1" t="s">
        <v>315</v>
      </c>
      <c r="K244" s="1" t="s">
        <v>172</v>
      </c>
      <c r="L244" s="1" t="s">
        <v>316</v>
      </c>
      <c r="M244" s="5" t="s">
        <v>39</v>
      </c>
      <c r="N244" s="5" t="s">
        <v>885</v>
      </c>
      <c r="O244" s="7">
        <v>315</v>
      </c>
      <c r="P244" s="5" t="s">
        <v>912</v>
      </c>
      <c r="Q244" s="1" t="s">
        <v>921</v>
      </c>
      <c r="R244" s="1" t="s">
        <v>42</v>
      </c>
      <c r="U244" s="1" t="s">
        <v>44</v>
      </c>
      <c r="V244" s="1" t="s">
        <v>45</v>
      </c>
      <c r="W244" s="1" t="s">
        <v>653</v>
      </c>
      <c r="AA244" s="4">
        <v>1502.95</v>
      </c>
      <c r="AB244" s="4">
        <v>330.65</v>
      </c>
      <c r="AE244" s="1" t="s">
        <v>180</v>
      </c>
      <c r="AF244" s="5">
        <f t="shared" si="32"/>
        <v>-15</v>
      </c>
      <c r="AG244" s="9">
        <f t="shared" si="33"/>
        <v>-22544.25</v>
      </c>
    </row>
    <row r="245" spans="1:33" x14ac:dyDescent="0.25">
      <c r="A245" s="5" t="s">
        <v>714</v>
      </c>
      <c r="B245" s="5" t="s">
        <v>889</v>
      </c>
      <c r="C245" s="1" t="s">
        <v>33</v>
      </c>
      <c r="D245" s="3">
        <v>228</v>
      </c>
      <c r="E245" s="5" t="s">
        <v>34</v>
      </c>
      <c r="F245" s="5" t="s">
        <v>923</v>
      </c>
      <c r="G245" s="6">
        <v>447</v>
      </c>
      <c r="H245" s="1" t="s">
        <v>51</v>
      </c>
      <c r="I245" s="1" t="s">
        <v>52</v>
      </c>
      <c r="J245" s="1" t="s">
        <v>53</v>
      </c>
      <c r="M245" s="5" t="s">
        <v>39</v>
      </c>
      <c r="N245" s="5" t="s">
        <v>885</v>
      </c>
      <c r="O245" s="7">
        <v>313</v>
      </c>
      <c r="P245" s="5" t="s">
        <v>922</v>
      </c>
      <c r="Q245" s="1" t="s">
        <v>924</v>
      </c>
      <c r="R245" s="1" t="s">
        <v>42</v>
      </c>
      <c r="U245" s="1" t="s">
        <v>44</v>
      </c>
      <c r="V245" s="1" t="s">
        <v>45</v>
      </c>
      <c r="W245" s="1" t="s">
        <v>649</v>
      </c>
      <c r="AA245" s="4">
        <v>447</v>
      </c>
      <c r="AB245" s="4">
        <v>44.7</v>
      </c>
      <c r="AE245" s="1" t="s">
        <v>57</v>
      </c>
      <c r="AF245" s="5">
        <f t="shared" si="32"/>
        <v>-3</v>
      </c>
      <c r="AG245" s="9">
        <f t="shared" si="33"/>
        <v>-1341</v>
      </c>
    </row>
    <row r="246" spans="1:33" x14ac:dyDescent="0.25">
      <c r="A246" s="5" t="s">
        <v>809</v>
      </c>
      <c r="B246" s="5" t="s">
        <v>330</v>
      </c>
      <c r="C246" s="1" t="s">
        <v>33</v>
      </c>
      <c r="D246" s="3">
        <v>233</v>
      </c>
      <c r="E246" s="5" t="s">
        <v>34</v>
      </c>
      <c r="F246" s="5" t="s">
        <v>926</v>
      </c>
      <c r="G246" s="6">
        <v>350</v>
      </c>
      <c r="H246" s="1" t="s">
        <v>927</v>
      </c>
      <c r="I246" s="1" t="s">
        <v>928</v>
      </c>
      <c r="J246" s="1" t="s">
        <v>260</v>
      </c>
      <c r="K246" s="1" t="s">
        <v>172</v>
      </c>
      <c r="L246" s="1" t="s">
        <v>929</v>
      </c>
      <c r="M246" s="5" t="s">
        <v>39</v>
      </c>
      <c r="N246" s="5" t="s">
        <v>885</v>
      </c>
      <c r="O246" s="7">
        <v>308</v>
      </c>
      <c r="P246" s="5" t="s">
        <v>925</v>
      </c>
      <c r="Q246" s="1" t="s">
        <v>930</v>
      </c>
      <c r="R246" s="1" t="s">
        <v>42</v>
      </c>
      <c r="S246" s="1" t="s">
        <v>931</v>
      </c>
      <c r="U246" s="1" t="s">
        <v>120</v>
      </c>
      <c r="V246" s="1" t="s">
        <v>121</v>
      </c>
      <c r="W246" s="1" t="s">
        <v>809</v>
      </c>
      <c r="AA246" s="4">
        <v>350</v>
      </c>
      <c r="AB246" s="4">
        <v>77</v>
      </c>
      <c r="AE246" s="1" t="s">
        <v>403</v>
      </c>
      <c r="AF246" s="5">
        <f t="shared" si="32"/>
        <v>-10</v>
      </c>
      <c r="AG246" s="9">
        <f t="shared" si="33"/>
        <v>-3500</v>
      </c>
    </row>
    <row r="247" spans="1:33" x14ac:dyDescent="0.25">
      <c r="A247" s="5" t="s">
        <v>885</v>
      </c>
      <c r="B247" s="5" t="s">
        <v>885</v>
      </c>
      <c r="C247" s="1" t="s">
        <v>140</v>
      </c>
      <c r="D247" s="3">
        <v>20155</v>
      </c>
      <c r="E247" s="5" t="s">
        <v>141</v>
      </c>
      <c r="F247" s="5" t="s">
        <v>140</v>
      </c>
      <c r="G247" s="6">
        <v>828</v>
      </c>
      <c r="H247" s="1" t="s">
        <v>932</v>
      </c>
      <c r="J247" s="1" t="s">
        <v>254</v>
      </c>
      <c r="M247" s="5" t="s">
        <v>39</v>
      </c>
      <c r="N247" s="5" t="s">
        <v>885</v>
      </c>
      <c r="O247" s="7">
        <v>317</v>
      </c>
      <c r="P247" s="5" t="s">
        <v>885</v>
      </c>
      <c r="Q247" s="1" t="s">
        <v>933</v>
      </c>
      <c r="R247" s="1" t="s">
        <v>42</v>
      </c>
      <c r="W247" s="1" t="s">
        <v>934</v>
      </c>
      <c r="AA247" s="4">
        <v>0</v>
      </c>
      <c r="AB247" s="4">
        <v>0</v>
      </c>
      <c r="AF247" s="5">
        <f t="shared" si="32"/>
        <v>0</v>
      </c>
      <c r="AG247" s="9">
        <f t="shared" si="33"/>
        <v>0</v>
      </c>
    </row>
    <row r="248" spans="1:33" x14ac:dyDescent="0.25">
      <c r="A248" s="5" t="s">
        <v>885</v>
      </c>
      <c r="B248" s="5" t="s">
        <v>885</v>
      </c>
      <c r="C248" s="1" t="s">
        <v>140</v>
      </c>
      <c r="D248" s="3">
        <v>20156</v>
      </c>
      <c r="E248" s="5" t="s">
        <v>141</v>
      </c>
      <c r="F248" s="5" t="s">
        <v>140</v>
      </c>
      <c r="G248" s="6">
        <v>1551.55</v>
      </c>
      <c r="H248" s="1" t="s">
        <v>935</v>
      </c>
      <c r="J248" s="1" t="s">
        <v>422</v>
      </c>
      <c r="M248" s="5" t="s">
        <v>39</v>
      </c>
      <c r="N248" s="5" t="s">
        <v>885</v>
      </c>
      <c r="O248" s="7">
        <v>318</v>
      </c>
      <c r="P248" s="5" t="s">
        <v>885</v>
      </c>
      <c r="Q248" s="1" t="s">
        <v>936</v>
      </c>
      <c r="R248" s="1" t="s">
        <v>42</v>
      </c>
      <c r="W248" s="1" t="s">
        <v>31</v>
      </c>
      <c r="AA248" s="4">
        <v>0</v>
      </c>
      <c r="AB248" s="4">
        <v>0</v>
      </c>
      <c r="AF248" s="5">
        <f t="shared" si="32"/>
        <v>0</v>
      </c>
      <c r="AG248" s="9">
        <f t="shared" si="33"/>
        <v>0</v>
      </c>
    </row>
    <row r="249" spans="1:33" x14ac:dyDescent="0.25">
      <c r="A249" s="5" t="s">
        <v>885</v>
      </c>
      <c r="B249" s="5" t="s">
        <v>885</v>
      </c>
      <c r="C249" s="1" t="s">
        <v>140</v>
      </c>
      <c r="D249" s="3">
        <v>20157</v>
      </c>
      <c r="E249" s="5" t="s">
        <v>141</v>
      </c>
      <c r="F249" s="5" t="s">
        <v>140</v>
      </c>
      <c r="G249" s="6">
        <v>1551.55</v>
      </c>
      <c r="H249" s="1" t="s">
        <v>937</v>
      </c>
      <c r="J249" s="1" t="s">
        <v>254</v>
      </c>
      <c r="M249" s="5" t="s">
        <v>39</v>
      </c>
      <c r="N249" s="5" t="s">
        <v>885</v>
      </c>
      <c r="O249" s="7">
        <v>319</v>
      </c>
      <c r="P249" s="5" t="s">
        <v>885</v>
      </c>
      <c r="Q249" s="1" t="s">
        <v>938</v>
      </c>
      <c r="R249" s="1" t="s">
        <v>42</v>
      </c>
      <c r="W249" s="1" t="s">
        <v>490</v>
      </c>
      <c r="AA249" s="4">
        <v>0</v>
      </c>
      <c r="AB249" s="4">
        <v>0</v>
      </c>
      <c r="AF249" s="5">
        <f t="shared" si="32"/>
        <v>0</v>
      </c>
      <c r="AG249" s="9">
        <f t="shared" si="33"/>
        <v>0</v>
      </c>
    </row>
    <row r="250" spans="1:33" hidden="1" x14ac:dyDescent="0.25">
      <c r="A250" s="1" t="s">
        <v>939</v>
      </c>
      <c r="B250" s="1" t="s">
        <v>939</v>
      </c>
      <c r="C250" s="1" t="s">
        <v>140</v>
      </c>
      <c r="D250" s="3">
        <v>20158</v>
      </c>
      <c r="E250" s="1" t="s">
        <v>141</v>
      </c>
      <c r="F250" s="1" t="s">
        <v>140</v>
      </c>
      <c r="G250" s="4">
        <v>8682.32</v>
      </c>
      <c r="H250" s="1" t="s">
        <v>157</v>
      </c>
      <c r="I250" s="1" t="s">
        <v>158</v>
      </c>
      <c r="J250" s="1" t="s">
        <v>159</v>
      </c>
      <c r="M250" s="1" t="s">
        <v>160</v>
      </c>
      <c r="N250" s="1" t="s">
        <v>939</v>
      </c>
      <c r="O250" s="3">
        <v>320</v>
      </c>
      <c r="P250" s="1" t="s">
        <v>939</v>
      </c>
      <c r="Q250" s="1" t="s">
        <v>940</v>
      </c>
      <c r="R250" s="1" t="s">
        <v>42</v>
      </c>
      <c r="W250" s="1" t="s">
        <v>548</v>
      </c>
      <c r="X250" s="1" t="s">
        <v>941</v>
      </c>
      <c r="Z250" s="1" t="s">
        <v>939</v>
      </c>
      <c r="AA250" s="4">
        <v>0</v>
      </c>
      <c r="AB250" s="4">
        <v>0</v>
      </c>
    </row>
    <row r="251" spans="1:33" hidden="1" x14ac:dyDescent="0.25">
      <c r="A251" s="1" t="s">
        <v>939</v>
      </c>
      <c r="B251" s="1" t="s">
        <v>939</v>
      </c>
      <c r="C251" s="1" t="s">
        <v>140</v>
      </c>
      <c r="D251" s="3">
        <v>20159</v>
      </c>
      <c r="E251" s="1" t="s">
        <v>141</v>
      </c>
      <c r="F251" s="1" t="s">
        <v>140</v>
      </c>
      <c r="G251" s="4">
        <v>387</v>
      </c>
      <c r="H251" s="1" t="s">
        <v>157</v>
      </c>
      <c r="I251" s="1" t="s">
        <v>158</v>
      </c>
      <c r="J251" s="1" t="s">
        <v>159</v>
      </c>
      <c r="M251" s="1" t="s">
        <v>160</v>
      </c>
      <c r="N251" s="1" t="s">
        <v>939</v>
      </c>
      <c r="O251" s="3">
        <v>321</v>
      </c>
      <c r="P251" s="1" t="s">
        <v>939</v>
      </c>
      <c r="Q251" s="1" t="s">
        <v>942</v>
      </c>
      <c r="R251" s="1" t="s">
        <v>42</v>
      </c>
      <c r="W251" s="1" t="s">
        <v>548</v>
      </c>
      <c r="X251" s="1" t="s">
        <v>943</v>
      </c>
      <c r="Z251" s="1" t="s">
        <v>939</v>
      </c>
      <c r="AA251" s="4">
        <v>0</v>
      </c>
      <c r="AB251" s="4">
        <v>0</v>
      </c>
    </row>
    <row r="252" spans="1:33" x14ac:dyDescent="0.25">
      <c r="A252" s="5" t="s">
        <v>944</v>
      </c>
      <c r="B252" s="5" t="s">
        <v>944</v>
      </c>
      <c r="C252" s="1" t="s">
        <v>140</v>
      </c>
      <c r="D252" s="3">
        <v>20160</v>
      </c>
      <c r="E252" s="5" t="s">
        <v>141</v>
      </c>
      <c r="F252" s="5" t="s">
        <v>140</v>
      </c>
      <c r="G252" s="6">
        <v>136</v>
      </c>
      <c r="H252" s="1" t="s">
        <v>945</v>
      </c>
      <c r="J252" s="1" t="s">
        <v>254</v>
      </c>
      <c r="M252" s="5" t="s">
        <v>39</v>
      </c>
      <c r="N252" s="5" t="s">
        <v>944</v>
      </c>
      <c r="O252" s="7">
        <v>322</v>
      </c>
      <c r="P252" s="5" t="s">
        <v>944</v>
      </c>
      <c r="Q252" s="1" t="s">
        <v>946</v>
      </c>
      <c r="R252" s="1" t="s">
        <v>42</v>
      </c>
      <c r="W252" s="1" t="s">
        <v>607</v>
      </c>
      <c r="AA252" s="4">
        <v>0</v>
      </c>
      <c r="AB252" s="4">
        <v>0</v>
      </c>
      <c r="AF252" s="5">
        <f t="shared" ref="AF252:AF269" si="34">+N252-P252</f>
        <v>0</v>
      </c>
      <c r="AG252" s="9">
        <f t="shared" ref="AG252:AG269" si="35">PRODUCT(G252,AF252)</f>
        <v>0</v>
      </c>
    </row>
    <row r="253" spans="1:33" x14ac:dyDescent="0.25">
      <c r="A253" s="5" t="s">
        <v>268</v>
      </c>
      <c r="B253" s="5" t="s">
        <v>796</v>
      </c>
      <c r="C253" s="1" t="s">
        <v>33</v>
      </c>
      <c r="D253" s="3">
        <v>46</v>
      </c>
      <c r="E253" s="5" t="s">
        <v>141</v>
      </c>
      <c r="F253" s="5" t="s">
        <v>947</v>
      </c>
      <c r="G253" s="6">
        <v>710.51</v>
      </c>
      <c r="H253" s="1" t="s">
        <v>695</v>
      </c>
      <c r="I253" s="1" t="s">
        <v>696</v>
      </c>
      <c r="J253" s="1" t="s">
        <v>697</v>
      </c>
      <c r="K253" s="1" t="s">
        <v>70</v>
      </c>
      <c r="L253" s="1" t="s">
        <v>698</v>
      </c>
      <c r="M253" s="5" t="s">
        <v>39</v>
      </c>
      <c r="N253" s="5" t="s">
        <v>948</v>
      </c>
      <c r="O253" s="7">
        <v>330</v>
      </c>
      <c r="P253" s="5" t="s">
        <v>885</v>
      </c>
      <c r="Q253" s="1" t="s">
        <v>949</v>
      </c>
      <c r="R253" s="1" t="s">
        <v>42</v>
      </c>
      <c r="S253" s="1" t="s">
        <v>700</v>
      </c>
      <c r="U253" s="1" t="s">
        <v>120</v>
      </c>
      <c r="V253" s="1" t="s">
        <v>121</v>
      </c>
      <c r="W253" s="1" t="s">
        <v>268</v>
      </c>
      <c r="AA253" s="4">
        <v>691.36</v>
      </c>
      <c r="AB253" s="4">
        <v>152.1</v>
      </c>
      <c r="AE253" s="1" t="s">
        <v>701</v>
      </c>
      <c r="AF253" s="5">
        <f t="shared" si="34"/>
        <v>6</v>
      </c>
      <c r="AG253" s="9">
        <f t="shared" si="35"/>
        <v>4263.0599999999995</v>
      </c>
    </row>
    <row r="254" spans="1:33" x14ac:dyDescent="0.25">
      <c r="A254" s="5" t="s">
        <v>373</v>
      </c>
      <c r="B254" s="5" t="s">
        <v>889</v>
      </c>
      <c r="C254" s="1" t="s">
        <v>33</v>
      </c>
      <c r="D254" s="3">
        <v>49</v>
      </c>
      <c r="E254" s="5" t="s">
        <v>141</v>
      </c>
      <c r="F254" s="5" t="s">
        <v>951</v>
      </c>
      <c r="G254" s="6">
        <v>386.6</v>
      </c>
      <c r="H254" s="1" t="s">
        <v>413</v>
      </c>
      <c r="I254" s="1" t="s">
        <v>414</v>
      </c>
      <c r="J254" s="1" t="s">
        <v>260</v>
      </c>
      <c r="M254" s="5" t="s">
        <v>39</v>
      </c>
      <c r="N254" s="5" t="s">
        <v>948</v>
      </c>
      <c r="O254" s="7">
        <v>328</v>
      </c>
      <c r="P254" s="5" t="s">
        <v>950</v>
      </c>
      <c r="Q254" s="1" t="s">
        <v>952</v>
      </c>
      <c r="R254" s="1" t="s">
        <v>42</v>
      </c>
      <c r="S254" s="1" t="s">
        <v>416</v>
      </c>
      <c r="U254" s="1" t="s">
        <v>44</v>
      </c>
      <c r="V254" s="1" t="s">
        <v>45</v>
      </c>
      <c r="W254" s="1" t="s">
        <v>790</v>
      </c>
      <c r="AA254" s="4">
        <v>482.75</v>
      </c>
      <c r="AB254" s="4">
        <v>0</v>
      </c>
      <c r="AE254" s="1" t="s">
        <v>417</v>
      </c>
      <c r="AF254" s="5">
        <f t="shared" si="34"/>
        <v>-1</v>
      </c>
      <c r="AG254" s="9">
        <f t="shared" si="35"/>
        <v>-386.6</v>
      </c>
    </row>
    <row r="255" spans="1:33" x14ac:dyDescent="0.25">
      <c r="A255" s="5" t="s">
        <v>889</v>
      </c>
      <c r="B255" s="5" t="s">
        <v>769</v>
      </c>
      <c r="C255" s="1" t="s">
        <v>33</v>
      </c>
      <c r="D255" s="3">
        <v>53</v>
      </c>
      <c r="E255" s="5" t="s">
        <v>141</v>
      </c>
      <c r="F255" s="5" t="s">
        <v>954</v>
      </c>
      <c r="G255" s="6">
        <v>2260</v>
      </c>
      <c r="H255" s="1" t="s">
        <v>955</v>
      </c>
      <c r="I255" s="1" t="s">
        <v>956</v>
      </c>
      <c r="J255" s="1" t="s">
        <v>151</v>
      </c>
      <c r="K255" s="1" t="s">
        <v>154</v>
      </c>
      <c r="L255" s="1" t="s">
        <v>957</v>
      </c>
      <c r="M255" s="5" t="s">
        <v>39</v>
      </c>
      <c r="N255" s="5" t="s">
        <v>948</v>
      </c>
      <c r="O255" s="7">
        <v>326</v>
      </c>
      <c r="P255" s="5" t="s">
        <v>953</v>
      </c>
      <c r="Q255" s="1" t="s">
        <v>958</v>
      </c>
      <c r="R255" s="1" t="s">
        <v>42</v>
      </c>
      <c r="S255" s="1" t="s">
        <v>959</v>
      </c>
      <c r="U255" s="1" t="s">
        <v>120</v>
      </c>
      <c r="V255" s="1" t="s">
        <v>121</v>
      </c>
      <c r="W255" s="1" t="s">
        <v>633</v>
      </c>
      <c r="AA255" s="4">
        <v>2260</v>
      </c>
      <c r="AB255" s="4">
        <v>0</v>
      </c>
      <c r="AE255" s="1" t="s">
        <v>310</v>
      </c>
      <c r="AF255" s="5">
        <f t="shared" si="34"/>
        <v>-10</v>
      </c>
      <c r="AG255" s="9">
        <f t="shared" si="35"/>
        <v>-22600</v>
      </c>
    </row>
    <row r="256" spans="1:33" x14ac:dyDescent="0.25">
      <c r="A256" s="5" t="s">
        <v>330</v>
      </c>
      <c r="B256" s="5" t="s">
        <v>769</v>
      </c>
      <c r="C256" s="1" t="s">
        <v>33</v>
      </c>
      <c r="D256" s="3">
        <v>236</v>
      </c>
      <c r="E256" s="5" t="s">
        <v>34</v>
      </c>
      <c r="F256" s="5" t="s">
        <v>960</v>
      </c>
      <c r="G256" s="6">
        <v>252.14</v>
      </c>
      <c r="H256" s="1" t="s">
        <v>459</v>
      </c>
      <c r="I256" s="1" t="s">
        <v>460</v>
      </c>
      <c r="J256" s="1" t="s">
        <v>254</v>
      </c>
      <c r="K256" s="1" t="s">
        <v>172</v>
      </c>
      <c r="L256" s="1" t="s">
        <v>461</v>
      </c>
      <c r="M256" s="5" t="s">
        <v>39</v>
      </c>
      <c r="N256" s="5" t="s">
        <v>948</v>
      </c>
      <c r="O256" s="7">
        <v>329</v>
      </c>
      <c r="P256" s="5" t="s">
        <v>953</v>
      </c>
      <c r="Q256" s="1" t="s">
        <v>961</v>
      </c>
      <c r="R256" s="1" t="s">
        <v>42</v>
      </c>
      <c r="S256" s="1" t="s">
        <v>463</v>
      </c>
      <c r="U256" s="1" t="s">
        <v>44</v>
      </c>
      <c r="V256" s="1" t="s">
        <v>45</v>
      </c>
      <c r="W256" s="1" t="s">
        <v>633</v>
      </c>
      <c r="AA256" s="4">
        <v>252.14</v>
      </c>
      <c r="AB256" s="4">
        <v>29.76</v>
      </c>
      <c r="AE256" s="1" t="s">
        <v>467</v>
      </c>
      <c r="AF256" s="5">
        <f t="shared" si="34"/>
        <v>-10</v>
      </c>
      <c r="AG256" s="9">
        <f t="shared" si="35"/>
        <v>-2521.3999999999996</v>
      </c>
    </row>
    <row r="257" spans="1:33" x14ac:dyDescent="0.25">
      <c r="A257" s="5" t="s">
        <v>330</v>
      </c>
      <c r="B257" s="5" t="s">
        <v>769</v>
      </c>
      <c r="C257" s="1" t="s">
        <v>33</v>
      </c>
      <c r="D257" s="3">
        <v>237</v>
      </c>
      <c r="E257" s="5" t="s">
        <v>34</v>
      </c>
      <c r="F257" s="5" t="s">
        <v>963</v>
      </c>
      <c r="G257" s="6">
        <v>287.60000000000002</v>
      </c>
      <c r="H257" s="1" t="s">
        <v>964</v>
      </c>
      <c r="I257" s="1" t="s">
        <v>965</v>
      </c>
      <c r="J257" s="1" t="s">
        <v>260</v>
      </c>
      <c r="K257" s="1" t="s">
        <v>172</v>
      </c>
      <c r="L257" s="1" t="s">
        <v>966</v>
      </c>
      <c r="M257" s="5" t="s">
        <v>39</v>
      </c>
      <c r="N257" s="5" t="s">
        <v>948</v>
      </c>
      <c r="O257" s="7">
        <v>323</v>
      </c>
      <c r="P257" s="5" t="s">
        <v>962</v>
      </c>
      <c r="Q257" s="1" t="s">
        <v>967</v>
      </c>
      <c r="R257" s="1" t="s">
        <v>42</v>
      </c>
      <c r="S257" s="1" t="s">
        <v>968</v>
      </c>
      <c r="U257" s="1" t="s">
        <v>44</v>
      </c>
      <c r="V257" s="1" t="s">
        <v>45</v>
      </c>
      <c r="W257" s="1" t="s">
        <v>839</v>
      </c>
      <c r="AA257" s="4">
        <v>287.60000000000002</v>
      </c>
      <c r="AB257" s="4">
        <v>63.27</v>
      </c>
      <c r="AE257" s="1" t="s">
        <v>969</v>
      </c>
      <c r="AF257" s="5">
        <f t="shared" si="34"/>
        <v>-11</v>
      </c>
      <c r="AG257" s="9">
        <f t="shared" si="35"/>
        <v>-3163.6000000000004</v>
      </c>
    </row>
    <row r="258" spans="1:33" x14ac:dyDescent="0.25">
      <c r="A258" s="5" t="s">
        <v>757</v>
      </c>
      <c r="B258" s="5" t="s">
        <v>769</v>
      </c>
      <c r="C258" s="1" t="s">
        <v>33</v>
      </c>
      <c r="D258" s="3">
        <v>244</v>
      </c>
      <c r="E258" s="5" t="s">
        <v>34</v>
      </c>
      <c r="F258" s="5" t="s">
        <v>971</v>
      </c>
      <c r="G258" s="6">
        <v>2606.1</v>
      </c>
      <c r="H258" s="1" t="s">
        <v>972</v>
      </c>
      <c r="I258" s="1" t="s">
        <v>973</v>
      </c>
      <c r="J258" s="1" t="s">
        <v>974</v>
      </c>
      <c r="K258" s="1" t="s">
        <v>975</v>
      </c>
      <c r="L258" s="1" t="s">
        <v>976</v>
      </c>
      <c r="M258" s="5" t="s">
        <v>39</v>
      </c>
      <c r="N258" s="5" t="s">
        <v>948</v>
      </c>
      <c r="O258" s="7">
        <v>325</v>
      </c>
      <c r="P258" s="5" t="s">
        <v>970</v>
      </c>
      <c r="Q258" s="1" t="s">
        <v>977</v>
      </c>
      <c r="R258" s="1" t="s">
        <v>42</v>
      </c>
      <c r="S258" s="1" t="s">
        <v>978</v>
      </c>
      <c r="U258" s="1" t="s">
        <v>44</v>
      </c>
      <c r="V258" s="1" t="s">
        <v>45</v>
      </c>
      <c r="W258" s="1" t="s">
        <v>727</v>
      </c>
      <c r="AA258" s="4">
        <v>2606.1</v>
      </c>
      <c r="AB258" s="4">
        <v>573.34</v>
      </c>
      <c r="AE258" s="1" t="s">
        <v>180</v>
      </c>
      <c r="AF258" s="5">
        <f t="shared" si="34"/>
        <v>-17</v>
      </c>
      <c r="AG258" s="9">
        <f t="shared" si="35"/>
        <v>-44303.7</v>
      </c>
    </row>
    <row r="259" spans="1:33" x14ac:dyDescent="0.25">
      <c r="A259" s="5" t="s">
        <v>330</v>
      </c>
      <c r="B259" s="5" t="s">
        <v>769</v>
      </c>
      <c r="C259" s="1" t="s">
        <v>33</v>
      </c>
      <c r="D259" s="3">
        <v>248</v>
      </c>
      <c r="E259" s="5" t="s">
        <v>34</v>
      </c>
      <c r="F259" s="5" t="s">
        <v>980</v>
      </c>
      <c r="G259" s="6">
        <v>1000</v>
      </c>
      <c r="H259" s="1" t="s">
        <v>440</v>
      </c>
      <c r="I259" s="1" t="s">
        <v>441</v>
      </c>
      <c r="J259" s="1" t="s">
        <v>260</v>
      </c>
      <c r="M259" s="5" t="s">
        <v>39</v>
      </c>
      <c r="N259" s="5" t="s">
        <v>948</v>
      </c>
      <c r="O259" s="7">
        <v>327</v>
      </c>
      <c r="P259" s="5" t="s">
        <v>979</v>
      </c>
      <c r="Q259" s="1" t="s">
        <v>981</v>
      </c>
      <c r="R259" s="1" t="s">
        <v>42</v>
      </c>
      <c r="S259" s="1" t="s">
        <v>443</v>
      </c>
      <c r="U259" s="1" t="s">
        <v>44</v>
      </c>
      <c r="V259" s="1" t="s">
        <v>45</v>
      </c>
      <c r="W259" s="1" t="s">
        <v>769</v>
      </c>
      <c r="AA259" s="4">
        <v>1000</v>
      </c>
      <c r="AB259" s="4">
        <v>220</v>
      </c>
      <c r="AE259" s="1" t="s">
        <v>444</v>
      </c>
      <c r="AF259" s="5">
        <f t="shared" si="34"/>
        <v>-18</v>
      </c>
      <c r="AG259" s="9">
        <f t="shared" si="35"/>
        <v>-18000</v>
      </c>
    </row>
    <row r="260" spans="1:33" x14ac:dyDescent="0.25">
      <c r="A260" s="5" t="s">
        <v>330</v>
      </c>
      <c r="B260" s="5" t="s">
        <v>939</v>
      </c>
      <c r="C260" s="1" t="s">
        <v>33</v>
      </c>
      <c r="D260" s="3">
        <v>251</v>
      </c>
      <c r="E260" s="5" t="s">
        <v>34</v>
      </c>
      <c r="F260" s="5" t="s">
        <v>983</v>
      </c>
      <c r="G260" s="6">
        <v>132</v>
      </c>
      <c r="H260" s="1" t="s">
        <v>125</v>
      </c>
      <c r="I260" s="1" t="s">
        <v>126</v>
      </c>
      <c r="J260" s="1" t="s">
        <v>127</v>
      </c>
      <c r="K260" s="1" t="s">
        <v>70</v>
      </c>
      <c r="L260" s="1" t="s">
        <v>128</v>
      </c>
      <c r="M260" s="5" t="s">
        <v>39</v>
      </c>
      <c r="N260" s="5" t="s">
        <v>948</v>
      </c>
      <c r="O260" s="7">
        <v>324</v>
      </c>
      <c r="P260" s="5" t="s">
        <v>982</v>
      </c>
      <c r="Q260" s="1" t="s">
        <v>984</v>
      </c>
      <c r="R260" s="1" t="s">
        <v>42</v>
      </c>
      <c r="S260" s="1" t="s">
        <v>772</v>
      </c>
      <c r="U260" s="1" t="s">
        <v>44</v>
      </c>
      <c r="V260" s="1" t="s">
        <v>45</v>
      </c>
      <c r="W260" s="1" t="s">
        <v>685</v>
      </c>
      <c r="AA260" s="4">
        <v>132</v>
      </c>
      <c r="AB260" s="4">
        <v>5.28</v>
      </c>
      <c r="AE260" s="1" t="s">
        <v>57</v>
      </c>
      <c r="AF260" s="5">
        <f t="shared" si="34"/>
        <v>-19</v>
      </c>
      <c r="AG260" s="9">
        <f t="shared" si="35"/>
        <v>-2508</v>
      </c>
    </row>
    <row r="261" spans="1:33" x14ac:dyDescent="0.25">
      <c r="A261" s="5" t="s">
        <v>330</v>
      </c>
      <c r="B261" s="5" t="s">
        <v>330</v>
      </c>
      <c r="C261" s="1" t="s">
        <v>33</v>
      </c>
      <c r="D261" s="3">
        <v>52</v>
      </c>
      <c r="E261" s="5" t="s">
        <v>141</v>
      </c>
      <c r="F261" s="5" t="s">
        <v>985</v>
      </c>
      <c r="G261" s="6">
        <v>465.53</v>
      </c>
      <c r="H261" s="1" t="s">
        <v>776</v>
      </c>
      <c r="I261" s="1" t="s">
        <v>777</v>
      </c>
      <c r="J261" s="1" t="s">
        <v>254</v>
      </c>
      <c r="M261" s="5" t="s">
        <v>39</v>
      </c>
      <c r="N261" s="5" t="s">
        <v>834</v>
      </c>
      <c r="O261" s="7">
        <v>335</v>
      </c>
      <c r="P261" s="5" t="s">
        <v>912</v>
      </c>
      <c r="Q261" s="1" t="s">
        <v>986</v>
      </c>
      <c r="R261" s="1" t="s">
        <v>42</v>
      </c>
      <c r="S261" s="1" t="s">
        <v>779</v>
      </c>
      <c r="U261" s="1" t="s">
        <v>44</v>
      </c>
      <c r="V261" s="1" t="s">
        <v>45</v>
      </c>
      <c r="W261" s="1" t="s">
        <v>330</v>
      </c>
      <c r="AA261" s="4">
        <v>465.53</v>
      </c>
      <c r="AB261" s="4">
        <v>0</v>
      </c>
      <c r="AE261" s="1" t="s">
        <v>780</v>
      </c>
      <c r="AF261" s="5">
        <f t="shared" si="34"/>
        <v>-7</v>
      </c>
      <c r="AG261" s="9">
        <f t="shared" si="35"/>
        <v>-3258.71</v>
      </c>
    </row>
    <row r="262" spans="1:33" x14ac:dyDescent="0.25">
      <c r="A262" s="5" t="s">
        <v>355</v>
      </c>
      <c r="B262" s="5" t="s">
        <v>653</v>
      </c>
      <c r="C262" s="1" t="s">
        <v>33</v>
      </c>
      <c r="D262" s="3">
        <v>192</v>
      </c>
      <c r="E262" s="5" t="s">
        <v>34</v>
      </c>
      <c r="F262" s="5" t="s">
        <v>987</v>
      </c>
      <c r="G262" s="6">
        <v>564.16</v>
      </c>
      <c r="H262" s="1" t="s">
        <v>169</v>
      </c>
      <c r="I262" s="1" t="s">
        <v>170</v>
      </c>
      <c r="J262" s="1" t="s">
        <v>171</v>
      </c>
      <c r="K262" s="1" t="s">
        <v>172</v>
      </c>
      <c r="L262" s="1" t="s">
        <v>173</v>
      </c>
      <c r="M262" s="5" t="s">
        <v>39</v>
      </c>
      <c r="N262" s="5" t="s">
        <v>834</v>
      </c>
      <c r="O262" s="7">
        <v>336</v>
      </c>
      <c r="P262" s="5" t="s">
        <v>912</v>
      </c>
      <c r="Q262" s="1" t="s">
        <v>988</v>
      </c>
      <c r="R262" s="1" t="s">
        <v>42</v>
      </c>
      <c r="S262" s="1" t="s">
        <v>176</v>
      </c>
      <c r="U262" s="1" t="s">
        <v>44</v>
      </c>
      <c r="V262" s="1" t="s">
        <v>45</v>
      </c>
      <c r="W262" s="1" t="s">
        <v>518</v>
      </c>
      <c r="AA262" s="4">
        <v>564.16</v>
      </c>
      <c r="AB262" s="4">
        <v>124.12</v>
      </c>
      <c r="AE262" s="1" t="s">
        <v>180</v>
      </c>
      <c r="AF262" s="5">
        <f t="shared" si="34"/>
        <v>-7</v>
      </c>
      <c r="AG262" s="9">
        <f t="shared" si="35"/>
        <v>-3949.12</v>
      </c>
    </row>
    <row r="263" spans="1:33" x14ac:dyDescent="0.25">
      <c r="A263" s="5" t="s">
        <v>355</v>
      </c>
      <c r="B263" s="5" t="s">
        <v>653</v>
      </c>
      <c r="C263" s="1" t="s">
        <v>33</v>
      </c>
      <c r="D263" s="3">
        <v>193</v>
      </c>
      <c r="E263" s="5" t="s">
        <v>34</v>
      </c>
      <c r="F263" s="5" t="s">
        <v>989</v>
      </c>
      <c r="G263" s="6">
        <v>98.4</v>
      </c>
      <c r="H263" s="1" t="s">
        <v>169</v>
      </c>
      <c r="I263" s="1" t="s">
        <v>170</v>
      </c>
      <c r="J263" s="1" t="s">
        <v>171</v>
      </c>
      <c r="K263" s="1" t="s">
        <v>172</v>
      </c>
      <c r="L263" s="1" t="s">
        <v>173</v>
      </c>
      <c r="M263" s="5" t="s">
        <v>39</v>
      </c>
      <c r="N263" s="5" t="s">
        <v>834</v>
      </c>
      <c r="O263" s="7">
        <v>336</v>
      </c>
      <c r="P263" s="5" t="s">
        <v>912</v>
      </c>
      <c r="Q263" s="1" t="s">
        <v>990</v>
      </c>
      <c r="R263" s="1" t="s">
        <v>42</v>
      </c>
      <c r="S263" s="1" t="s">
        <v>176</v>
      </c>
      <c r="U263" s="1" t="s">
        <v>92</v>
      </c>
      <c r="V263" s="1" t="s">
        <v>93</v>
      </c>
      <c r="W263" s="1" t="s">
        <v>518</v>
      </c>
      <c r="AA263" s="4">
        <v>98.4</v>
      </c>
      <c r="AB263" s="4">
        <v>21.65</v>
      </c>
      <c r="AE263" s="1" t="s">
        <v>180</v>
      </c>
      <c r="AF263" s="5">
        <f t="shared" si="34"/>
        <v>-7</v>
      </c>
      <c r="AG263" s="9">
        <f t="shared" si="35"/>
        <v>-688.80000000000007</v>
      </c>
    </row>
    <row r="264" spans="1:33" x14ac:dyDescent="0.25">
      <c r="A264" s="5" t="s">
        <v>548</v>
      </c>
      <c r="B264" s="5" t="s">
        <v>404</v>
      </c>
      <c r="C264" s="1" t="s">
        <v>33</v>
      </c>
      <c r="D264" s="3">
        <v>194</v>
      </c>
      <c r="E264" s="5" t="s">
        <v>34</v>
      </c>
      <c r="F264" s="5" t="s">
        <v>992</v>
      </c>
      <c r="G264" s="6">
        <v>3100</v>
      </c>
      <c r="H264" s="1" t="s">
        <v>993</v>
      </c>
      <c r="I264" s="1" t="s">
        <v>994</v>
      </c>
      <c r="J264" s="1" t="s">
        <v>995</v>
      </c>
      <c r="K264" s="1" t="s">
        <v>996</v>
      </c>
      <c r="L264" s="1" t="s">
        <v>997</v>
      </c>
      <c r="M264" s="5" t="s">
        <v>39</v>
      </c>
      <c r="N264" s="5" t="s">
        <v>834</v>
      </c>
      <c r="O264" s="7">
        <v>337</v>
      </c>
      <c r="P264" s="5" t="s">
        <v>991</v>
      </c>
      <c r="Q264" s="1" t="s">
        <v>998</v>
      </c>
      <c r="R264" s="1" t="s">
        <v>42</v>
      </c>
      <c r="S264" s="1" t="s">
        <v>999</v>
      </c>
      <c r="W264" s="1" t="s">
        <v>653</v>
      </c>
      <c r="AA264" s="4">
        <v>3100</v>
      </c>
      <c r="AB264" s="4">
        <v>682</v>
      </c>
      <c r="AE264" s="1" t="s">
        <v>1000</v>
      </c>
      <c r="AF264" s="5">
        <f t="shared" si="34"/>
        <v>-4</v>
      </c>
      <c r="AG264" s="9">
        <f t="shared" si="35"/>
        <v>-12400</v>
      </c>
    </row>
    <row r="265" spans="1:33" x14ac:dyDescent="0.25">
      <c r="A265" s="5" t="s">
        <v>653</v>
      </c>
      <c r="B265" s="5" t="s">
        <v>638</v>
      </c>
      <c r="C265" s="1" t="s">
        <v>33</v>
      </c>
      <c r="D265" s="3">
        <v>198</v>
      </c>
      <c r="E265" s="5" t="s">
        <v>34</v>
      </c>
      <c r="F265" s="5" t="s">
        <v>1002</v>
      </c>
      <c r="G265" s="6">
        <v>3667.5</v>
      </c>
      <c r="H265" s="1" t="s">
        <v>993</v>
      </c>
      <c r="I265" s="1" t="s">
        <v>994</v>
      </c>
      <c r="J265" s="1" t="s">
        <v>995</v>
      </c>
      <c r="K265" s="1" t="s">
        <v>996</v>
      </c>
      <c r="L265" s="1" t="s">
        <v>997</v>
      </c>
      <c r="M265" s="5" t="s">
        <v>39</v>
      </c>
      <c r="N265" s="5" t="s">
        <v>834</v>
      </c>
      <c r="O265" s="7">
        <v>337</v>
      </c>
      <c r="P265" s="5" t="s">
        <v>1001</v>
      </c>
      <c r="Q265" s="1" t="s">
        <v>1003</v>
      </c>
      <c r="R265" s="1" t="s">
        <v>42</v>
      </c>
      <c r="S265" s="1" t="s">
        <v>999</v>
      </c>
      <c r="U265" s="1" t="s">
        <v>120</v>
      </c>
      <c r="V265" s="1" t="s">
        <v>121</v>
      </c>
      <c r="W265" s="1" t="s">
        <v>607</v>
      </c>
      <c r="AA265" s="4">
        <v>3667.5</v>
      </c>
      <c r="AB265" s="4">
        <v>806.85</v>
      </c>
      <c r="AE265" s="1" t="s">
        <v>1004</v>
      </c>
      <c r="AF265" s="5">
        <f t="shared" si="34"/>
        <v>-5</v>
      </c>
      <c r="AG265" s="9">
        <f t="shared" si="35"/>
        <v>-18337.5</v>
      </c>
    </row>
    <row r="266" spans="1:33" x14ac:dyDescent="0.25">
      <c r="A266" s="5" t="s">
        <v>198</v>
      </c>
      <c r="B266" s="5" t="s">
        <v>638</v>
      </c>
      <c r="C266" s="1" t="s">
        <v>33</v>
      </c>
      <c r="D266" s="3">
        <v>212</v>
      </c>
      <c r="E266" s="5" t="s">
        <v>34</v>
      </c>
      <c r="F266" s="5" t="s">
        <v>1005</v>
      </c>
      <c r="G266" s="6">
        <v>459</v>
      </c>
      <c r="H266" s="1" t="s">
        <v>993</v>
      </c>
      <c r="I266" s="1" t="s">
        <v>994</v>
      </c>
      <c r="J266" s="1" t="s">
        <v>995</v>
      </c>
      <c r="K266" s="1" t="s">
        <v>996</v>
      </c>
      <c r="L266" s="1" t="s">
        <v>997</v>
      </c>
      <c r="M266" s="5" t="s">
        <v>39</v>
      </c>
      <c r="N266" s="5" t="s">
        <v>834</v>
      </c>
      <c r="O266" s="7">
        <v>337</v>
      </c>
      <c r="P266" s="5" t="s">
        <v>912</v>
      </c>
      <c r="Q266" s="1" t="s">
        <v>1006</v>
      </c>
      <c r="R266" s="1" t="s">
        <v>42</v>
      </c>
      <c r="S266" s="1" t="s">
        <v>999</v>
      </c>
      <c r="U266" s="1" t="s">
        <v>120</v>
      </c>
      <c r="V266" s="1" t="s">
        <v>121</v>
      </c>
      <c r="W266" s="1" t="s">
        <v>693</v>
      </c>
      <c r="AA266" s="4">
        <v>459</v>
      </c>
      <c r="AB266" s="4">
        <v>100.98</v>
      </c>
      <c r="AE266" s="1" t="s">
        <v>403</v>
      </c>
      <c r="AF266" s="5">
        <f t="shared" si="34"/>
        <v>-7</v>
      </c>
      <c r="AG266" s="9">
        <f t="shared" si="35"/>
        <v>-3213</v>
      </c>
    </row>
    <row r="267" spans="1:33" x14ac:dyDescent="0.25">
      <c r="A267" s="5" t="s">
        <v>1007</v>
      </c>
      <c r="B267" s="5" t="s">
        <v>889</v>
      </c>
      <c r="C267" s="1" t="s">
        <v>33</v>
      </c>
      <c r="D267" s="3">
        <v>229</v>
      </c>
      <c r="E267" s="5" t="s">
        <v>34</v>
      </c>
      <c r="F267" s="5" t="s">
        <v>1008</v>
      </c>
      <c r="G267" s="6">
        <v>582.4</v>
      </c>
      <c r="H267" s="1" t="s">
        <v>446</v>
      </c>
      <c r="I267" s="1" t="s">
        <v>447</v>
      </c>
      <c r="J267" s="1" t="s">
        <v>448</v>
      </c>
      <c r="K267" s="1" t="s">
        <v>449</v>
      </c>
      <c r="L267" s="1" t="s">
        <v>450</v>
      </c>
      <c r="M267" s="5" t="s">
        <v>39</v>
      </c>
      <c r="N267" s="5" t="s">
        <v>834</v>
      </c>
      <c r="O267" s="7">
        <v>334</v>
      </c>
      <c r="P267" s="5" t="s">
        <v>922</v>
      </c>
      <c r="Q267" s="1" t="s">
        <v>1009</v>
      </c>
      <c r="R267" s="1" t="s">
        <v>42</v>
      </c>
      <c r="S267" s="1" t="s">
        <v>452</v>
      </c>
      <c r="U267" s="1" t="s">
        <v>120</v>
      </c>
      <c r="V267" s="1" t="s">
        <v>121</v>
      </c>
      <c r="W267" s="1" t="s">
        <v>649</v>
      </c>
      <c r="AA267" s="4">
        <v>582.4</v>
      </c>
      <c r="AB267" s="4">
        <v>128.13</v>
      </c>
      <c r="AE267" s="1" t="s">
        <v>473</v>
      </c>
      <c r="AF267" s="5">
        <f t="shared" si="34"/>
        <v>5</v>
      </c>
      <c r="AG267" s="9">
        <f t="shared" si="35"/>
        <v>2912</v>
      </c>
    </row>
    <row r="268" spans="1:33" x14ac:dyDescent="0.25">
      <c r="A268" s="5" t="s">
        <v>790</v>
      </c>
      <c r="B268" s="5" t="s">
        <v>889</v>
      </c>
      <c r="C268" s="1" t="s">
        <v>33</v>
      </c>
      <c r="D268" s="3">
        <v>231</v>
      </c>
      <c r="E268" s="5" t="s">
        <v>34</v>
      </c>
      <c r="F268" s="5" t="s">
        <v>1010</v>
      </c>
      <c r="G268" s="6">
        <v>124.8</v>
      </c>
      <c r="H268" s="1" t="s">
        <v>446</v>
      </c>
      <c r="I268" s="1" t="s">
        <v>447</v>
      </c>
      <c r="J268" s="1" t="s">
        <v>448</v>
      </c>
      <c r="K268" s="1" t="s">
        <v>449</v>
      </c>
      <c r="L268" s="1" t="s">
        <v>450</v>
      </c>
      <c r="M268" s="5" t="s">
        <v>39</v>
      </c>
      <c r="N268" s="5" t="s">
        <v>834</v>
      </c>
      <c r="O268" s="7">
        <v>334</v>
      </c>
      <c r="P268" s="5" t="s">
        <v>950</v>
      </c>
      <c r="Q268" s="1" t="s">
        <v>1011</v>
      </c>
      <c r="R268" s="1" t="s">
        <v>42</v>
      </c>
      <c r="S268" s="1" t="s">
        <v>452</v>
      </c>
      <c r="U268" s="1" t="s">
        <v>44</v>
      </c>
      <c r="V268" s="1" t="s">
        <v>45</v>
      </c>
      <c r="W268" s="1" t="s">
        <v>790</v>
      </c>
      <c r="AA268" s="4">
        <v>124.8</v>
      </c>
      <c r="AB268" s="4">
        <v>27.46</v>
      </c>
      <c r="AE268" s="1" t="s">
        <v>473</v>
      </c>
      <c r="AF268" s="5">
        <f t="shared" si="34"/>
        <v>1</v>
      </c>
      <c r="AG268" s="9">
        <f t="shared" si="35"/>
        <v>124.8</v>
      </c>
    </row>
    <row r="269" spans="1:33" x14ac:dyDescent="0.25">
      <c r="A269" s="5" t="s">
        <v>769</v>
      </c>
      <c r="B269" s="5" t="s">
        <v>939</v>
      </c>
      <c r="C269" s="1" t="s">
        <v>33</v>
      </c>
      <c r="D269" s="3">
        <v>254</v>
      </c>
      <c r="E269" s="5" t="s">
        <v>34</v>
      </c>
      <c r="F269" s="5" t="s">
        <v>1012</v>
      </c>
      <c r="G269" s="6">
        <v>62.4</v>
      </c>
      <c r="H269" s="1" t="s">
        <v>446</v>
      </c>
      <c r="I269" s="1" t="s">
        <v>447</v>
      </c>
      <c r="J269" s="1" t="s">
        <v>448</v>
      </c>
      <c r="K269" s="1" t="s">
        <v>449</v>
      </c>
      <c r="L269" s="1" t="s">
        <v>450</v>
      </c>
      <c r="M269" s="5" t="s">
        <v>39</v>
      </c>
      <c r="N269" s="5" t="s">
        <v>834</v>
      </c>
      <c r="O269" s="7">
        <v>333</v>
      </c>
      <c r="P269" s="5" t="s">
        <v>562</v>
      </c>
      <c r="Q269" s="1" t="s">
        <v>1013</v>
      </c>
      <c r="R269" s="1" t="s">
        <v>42</v>
      </c>
      <c r="S269" s="1" t="s">
        <v>1014</v>
      </c>
      <c r="U269" s="1" t="s">
        <v>120</v>
      </c>
      <c r="V269" s="1" t="s">
        <v>121</v>
      </c>
      <c r="W269" s="1" t="s">
        <v>841</v>
      </c>
      <c r="AA269" s="4">
        <v>62.4</v>
      </c>
      <c r="AB269" s="4">
        <v>13.73</v>
      </c>
      <c r="AE269" s="1" t="s">
        <v>473</v>
      </c>
      <c r="AF269" s="5">
        <f t="shared" si="34"/>
        <v>-18</v>
      </c>
      <c r="AG269" s="9">
        <f t="shared" si="35"/>
        <v>-1123.2</v>
      </c>
    </row>
    <row r="270" spans="1:33" hidden="1" x14ac:dyDescent="0.25">
      <c r="A270" s="1" t="s">
        <v>834</v>
      </c>
      <c r="B270" s="1" t="s">
        <v>834</v>
      </c>
      <c r="C270" s="1" t="s">
        <v>140</v>
      </c>
      <c r="D270" s="3">
        <v>20161</v>
      </c>
      <c r="E270" s="1" t="s">
        <v>141</v>
      </c>
      <c r="F270" s="1" t="s">
        <v>140</v>
      </c>
      <c r="G270" s="4">
        <v>47325.04</v>
      </c>
      <c r="H270" s="1" t="s">
        <v>341</v>
      </c>
      <c r="M270" s="1" t="s">
        <v>342</v>
      </c>
      <c r="N270" s="1" t="s">
        <v>834</v>
      </c>
      <c r="O270" s="3">
        <v>331</v>
      </c>
      <c r="P270" s="1" t="s">
        <v>834</v>
      </c>
      <c r="Q270" s="1" t="s">
        <v>1015</v>
      </c>
      <c r="R270" s="1" t="s">
        <v>42</v>
      </c>
      <c r="W270" s="1" t="s">
        <v>795</v>
      </c>
      <c r="AA270" s="4">
        <v>0</v>
      </c>
      <c r="AB270" s="4">
        <v>0</v>
      </c>
    </row>
    <row r="271" spans="1:33" hidden="1" x14ac:dyDescent="0.25">
      <c r="A271" s="1" t="s">
        <v>834</v>
      </c>
      <c r="B271" s="1" t="s">
        <v>834</v>
      </c>
      <c r="C271" s="1" t="s">
        <v>140</v>
      </c>
      <c r="D271" s="3">
        <v>20162</v>
      </c>
      <c r="E271" s="1" t="s">
        <v>141</v>
      </c>
      <c r="F271" s="1" t="s">
        <v>140</v>
      </c>
      <c r="G271" s="4">
        <v>768</v>
      </c>
      <c r="H271" s="1" t="s">
        <v>341</v>
      </c>
      <c r="M271" s="1" t="s">
        <v>342</v>
      </c>
      <c r="N271" s="1" t="s">
        <v>834</v>
      </c>
      <c r="O271" s="3">
        <v>331</v>
      </c>
      <c r="P271" s="1" t="s">
        <v>834</v>
      </c>
      <c r="Q271" s="1" t="s">
        <v>1016</v>
      </c>
      <c r="R271" s="1" t="s">
        <v>42</v>
      </c>
      <c r="W271" s="1" t="s">
        <v>795</v>
      </c>
      <c r="AA271" s="4">
        <v>0</v>
      </c>
      <c r="AB271" s="4">
        <v>0</v>
      </c>
    </row>
    <row r="272" spans="1:33" x14ac:dyDescent="0.25">
      <c r="A272" s="5" t="s">
        <v>164</v>
      </c>
      <c r="B272" s="5" t="s">
        <v>377</v>
      </c>
      <c r="C272" s="1" t="s">
        <v>33</v>
      </c>
      <c r="D272" s="3">
        <v>176</v>
      </c>
      <c r="E272" s="5" t="s">
        <v>34</v>
      </c>
      <c r="F272" s="5" t="s">
        <v>1017</v>
      </c>
      <c r="G272" s="6">
        <v>3898.5</v>
      </c>
      <c r="H272" s="1" t="s">
        <v>611</v>
      </c>
      <c r="I272" s="1" t="s">
        <v>612</v>
      </c>
      <c r="J272" s="1" t="s">
        <v>298</v>
      </c>
      <c r="K272" s="1" t="s">
        <v>70</v>
      </c>
      <c r="L272" s="1" t="s">
        <v>613</v>
      </c>
      <c r="M272" s="5" t="s">
        <v>39</v>
      </c>
      <c r="N272" s="5" t="s">
        <v>991</v>
      </c>
      <c r="O272" s="7">
        <v>338</v>
      </c>
      <c r="P272" s="5" t="s">
        <v>991</v>
      </c>
      <c r="Q272" s="1" t="s">
        <v>1018</v>
      </c>
      <c r="R272" s="1" t="s">
        <v>42</v>
      </c>
      <c r="S272" s="1" t="s">
        <v>615</v>
      </c>
      <c r="U272" s="1" t="s">
        <v>44</v>
      </c>
      <c r="V272" s="1" t="s">
        <v>45</v>
      </c>
      <c r="W272" s="1" t="s">
        <v>30</v>
      </c>
      <c r="AA272" s="4">
        <v>3898.5</v>
      </c>
      <c r="AB272" s="4">
        <v>22.93</v>
      </c>
      <c r="AE272" s="1" t="s">
        <v>616</v>
      </c>
      <c r="AF272" s="5">
        <f t="shared" ref="AF272:AF280" si="36">+N272-P272</f>
        <v>0</v>
      </c>
      <c r="AG272" s="9">
        <f t="shared" ref="AG272:AG280" si="37">PRODUCT(G272,AF272)</f>
        <v>0</v>
      </c>
    </row>
    <row r="273" spans="1:33" x14ac:dyDescent="0.25">
      <c r="A273" s="5" t="s">
        <v>164</v>
      </c>
      <c r="B273" s="5" t="s">
        <v>377</v>
      </c>
      <c r="C273" s="1" t="s">
        <v>33</v>
      </c>
      <c r="D273" s="3">
        <v>177</v>
      </c>
      <c r="E273" s="5" t="s">
        <v>34</v>
      </c>
      <c r="F273" s="5" t="s">
        <v>1019</v>
      </c>
      <c r="G273" s="6">
        <v>6702.03</v>
      </c>
      <c r="H273" s="1" t="s">
        <v>611</v>
      </c>
      <c r="I273" s="1" t="s">
        <v>612</v>
      </c>
      <c r="J273" s="1" t="s">
        <v>298</v>
      </c>
      <c r="K273" s="1" t="s">
        <v>70</v>
      </c>
      <c r="L273" s="1" t="s">
        <v>613</v>
      </c>
      <c r="M273" s="5" t="s">
        <v>39</v>
      </c>
      <c r="N273" s="5" t="s">
        <v>991</v>
      </c>
      <c r="O273" s="7">
        <v>338</v>
      </c>
      <c r="P273" s="5" t="s">
        <v>991</v>
      </c>
      <c r="Q273" s="1" t="s">
        <v>1020</v>
      </c>
      <c r="R273" s="1" t="s">
        <v>42</v>
      </c>
      <c r="S273" s="1" t="s">
        <v>615</v>
      </c>
      <c r="U273" s="1" t="s">
        <v>120</v>
      </c>
      <c r="V273" s="1" t="s">
        <v>121</v>
      </c>
      <c r="W273" s="1" t="s">
        <v>30</v>
      </c>
      <c r="AA273" s="4">
        <v>6702.03</v>
      </c>
      <c r="AB273" s="4">
        <v>43.25</v>
      </c>
      <c r="AE273" s="1" t="s">
        <v>616</v>
      </c>
      <c r="AF273" s="5">
        <f t="shared" si="36"/>
        <v>0</v>
      </c>
      <c r="AG273" s="9">
        <f t="shared" si="37"/>
        <v>0</v>
      </c>
    </row>
    <row r="274" spans="1:33" x14ac:dyDescent="0.25">
      <c r="A274" s="5" t="s">
        <v>164</v>
      </c>
      <c r="B274" s="5" t="s">
        <v>377</v>
      </c>
      <c r="C274" s="1" t="s">
        <v>33</v>
      </c>
      <c r="D274" s="3">
        <v>178</v>
      </c>
      <c r="E274" s="5" t="s">
        <v>34</v>
      </c>
      <c r="F274" s="5" t="s">
        <v>1021</v>
      </c>
      <c r="G274" s="6">
        <v>19636.759999999998</v>
      </c>
      <c r="H274" s="1" t="s">
        <v>611</v>
      </c>
      <c r="I274" s="1" t="s">
        <v>612</v>
      </c>
      <c r="J274" s="1" t="s">
        <v>298</v>
      </c>
      <c r="K274" s="1" t="s">
        <v>70</v>
      </c>
      <c r="L274" s="1" t="s">
        <v>613</v>
      </c>
      <c r="M274" s="5" t="s">
        <v>39</v>
      </c>
      <c r="N274" s="5" t="s">
        <v>991</v>
      </c>
      <c r="O274" s="7">
        <v>338</v>
      </c>
      <c r="P274" s="5" t="s">
        <v>991</v>
      </c>
      <c r="Q274" s="1" t="s">
        <v>1022</v>
      </c>
      <c r="R274" s="1" t="s">
        <v>42</v>
      </c>
      <c r="S274" s="1" t="s">
        <v>615</v>
      </c>
      <c r="U274" s="1" t="s">
        <v>44</v>
      </c>
      <c r="V274" s="1" t="s">
        <v>45</v>
      </c>
      <c r="W274" s="1" t="s">
        <v>553</v>
      </c>
      <c r="AA274" s="4">
        <v>19636.759999999998</v>
      </c>
      <c r="AB274" s="4">
        <v>105.04</v>
      </c>
      <c r="AE274" s="1" t="s">
        <v>616</v>
      </c>
      <c r="AF274" s="5">
        <f t="shared" si="36"/>
        <v>0</v>
      </c>
      <c r="AG274" s="9">
        <f t="shared" si="37"/>
        <v>0</v>
      </c>
    </row>
    <row r="275" spans="1:33" x14ac:dyDescent="0.25">
      <c r="A275" s="5" t="s">
        <v>164</v>
      </c>
      <c r="B275" s="5" t="s">
        <v>377</v>
      </c>
      <c r="C275" s="1" t="s">
        <v>33</v>
      </c>
      <c r="D275" s="3">
        <v>179</v>
      </c>
      <c r="E275" s="5" t="s">
        <v>34</v>
      </c>
      <c r="F275" s="5" t="s">
        <v>1023</v>
      </c>
      <c r="G275" s="6">
        <v>1479.51</v>
      </c>
      <c r="H275" s="1" t="s">
        <v>611</v>
      </c>
      <c r="I275" s="1" t="s">
        <v>612</v>
      </c>
      <c r="J275" s="1" t="s">
        <v>298</v>
      </c>
      <c r="K275" s="1" t="s">
        <v>70</v>
      </c>
      <c r="L275" s="1" t="s">
        <v>613</v>
      </c>
      <c r="M275" s="5" t="s">
        <v>39</v>
      </c>
      <c r="N275" s="5" t="s">
        <v>991</v>
      </c>
      <c r="O275" s="7">
        <v>338</v>
      </c>
      <c r="P275" s="5" t="s">
        <v>991</v>
      </c>
      <c r="Q275" s="1" t="s">
        <v>1024</v>
      </c>
      <c r="R275" s="1" t="s">
        <v>42</v>
      </c>
      <c r="S275" s="1" t="s">
        <v>615</v>
      </c>
      <c r="U275" s="1" t="s">
        <v>92</v>
      </c>
      <c r="V275" s="1" t="s">
        <v>93</v>
      </c>
      <c r="W275" s="1" t="s">
        <v>553</v>
      </c>
      <c r="AA275" s="4">
        <v>1479.51</v>
      </c>
      <c r="AB275" s="4">
        <v>9.5399999999999991</v>
      </c>
      <c r="AE275" s="1" t="s">
        <v>616</v>
      </c>
      <c r="AF275" s="5">
        <f t="shared" si="36"/>
        <v>0</v>
      </c>
      <c r="AG275" s="9">
        <f t="shared" si="37"/>
        <v>0</v>
      </c>
    </row>
    <row r="276" spans="1:33" x14ac:dyDescent="0.25">
      <c r="A276" s="5" t="s">
        <v>164</v>
      </c>
      <c r="B276" s="5" t="s">
        <v>377</v>
      </c>
      <c r="C276" s="1" t="s">
        <v>33</v>
      </c>
      <c r="D276" s="3">
        <v>180</v>
      </c>
      <c r="E276" s="5" t="s">
        <v>34</v>
      </c>
      <c r="F276" s="5" t="s">
        <v>1025</v>
      </c>
      <c r="G276" s="6">
        <v>8643.6200000000008</v>
      </c>
      <c r="H276" s="1" t="s">
        <v>611</v>
      </c>
      <c r="I276" s="1" t="s">
        <v>612</v>
      </c>
      <c r="J276" s="1" t="s">
        <v>298</v>
      </c>
      <c r="K276" s="1" t="s">
        <v>70</v>
      </c>
      <c r="L276" s="1" t="s">
        <v>613</v>
      </c>
      <c r="M276" s="5" t="s">
        <v>39</v>
      </c>
      <c r="N276" s="5" t="s">
        <v>991</v>
      </c>
      <c r="O276" s="7">
        <v>338</v>
      </c>
      <c r="P276" s="5" t="s">
        <v>991</v>
      </c>
      <c r="Q276" s="1" t="s">
        <v>1026</v>
      </c>
      <c r="R276" s="1" t="s">
        <v>42</v>
      </c>
      <c r="S276" s="1" t="s">
        <v>615</v>
      </c>
      <c r="U276" s="1" t="s">
        <v>44</v>
      </c>
      <c r="V276" s="1" t="s">
        <v>45</v>
      </c>
      <c r="W276" s="1" t="s">
        <v>553</v>
      </c>
      <c r="AA276" s="4">
        <v>8643.6200000000008</v>
      </c>
      <c r="AB276" s="4">
        <v>54.85</v>
      </c>
      <c r="AE276" s="1" t="s">
        <v>616</v>
      </c>
      <c r="AF276" s="5">
        <f t="shared" si="36"/>
        <v>0</v>
      </c>
      <c r="AG276" s="9">
        <f t="shared" si="37"/>
        <v>0</v>
      </c>
    </row>
    <row r="277" spans="1:33" x14ac:dyDescent="0.25">
      <c r="A277" s="5" t="s">
        <v>164</v>
      </c>
      <c r="B277" s="5" t="s">
        <v>377</v>
      </c>
      <c r="C277" s="1" t="s">
        <v>33</v>
      </c>
      <c r="D277" s="3">
        <v>181</v>
      </c>
      <c r="E277" s="5" t="s">
        <v>34</v>
      </c>
      <c r="F277" s="5" t="s">
        <v>1027</v>
      </c>
      <c r="G277" s="6">
        <v>27467.09</v>
      </c>
      <c r="H277" s="1" t="s">
        <v>611</v>
      </c>
      <c r="I277" s="1" t="s">
        <v>612</v>
      </c>
      <c r="J277" s="1" t="s">
        <v>298</v>
      </c>
      <c r="K277" s="1" t="s">
        <v>70</v>
      </c>
      <c r="L277" s="1" t="s">
        <v>613</v>
      </c>
      <c r="M277" s="5" t="s">
        <v>39</v>
      </c>
      <c r="N277" s="5" t="s">
        <v>991</v>
      </c>
      <c r="O277" s="7">
        <v>338</v>
      </c>
      <c r="P277" s="5" t="s">
        <v>991</v>
      </c>
      <c r="Q277" s="1" t="s">
        <v>1028</v>
      </c>
      <c r="R277" s="1" t="s">
        <v>42</v>
      </c>
      <c r="S277" s="1" t="s">
        <v>615</v>
      </c>
      <c r="U277" s="1" t="s">
        <v>44</v>
      </c>
      <c r="V277" s="1" t="s">
        <v>45</v>
      </c>
      <c r="W277" s="1" t="s">
        <v>553</v>
      </c>
      <c r="AA277" s="4">
        <v>27467.09</v>
      </c>
      <c r="AB277" s="4">
        <v>166.7</v>
      </c>
      <c r="AE277" s="1" t="s">
        <v>616</v>
      </c>
      <c r="AF277" s="5">
        <f t="shared" si="36"/>
        <v>0</v>
      </c>
      <c r="AG277" s="9">
        <f t="shared" si="37"/>
        <v>0</v>
      </c>
    </row>
    <row r="278" spans="1:33" x14ac:dyDescent="0.25">
      <c r="A278" s="5" t="s">
        <v>164</v>
      </c>
      <c r="B278" s="5" t="s">
        <v>377</v>
      </c>
      <c r="C278" s="1" t="s">
        <v>33</v>
      </c>
      <c r="D278" s="3">
        <v>182</v>
      </c>
      <c r="E278" s="5" t="s">
        <v>34</v>
      </c>
      <c r="F278" s="5" t="s">
        <v>1029</v>
      </c>
      <c r="G278" s="6">
        <v>2142.16</v>
      </c>
      <c r="H278" s="1" t="s">
        <v>611</v>
      </c>
      <c r="I278" s="1" t="s">
        <v>612</v>
      </c>
      <c r="J278" s="1" t="s">
        <v>298</v>
      </c>
      <c r="K278" s="1" t="s">
        <v>70</v>
      </c>
      <c r="L278" s="1" t="s">
        <v>613</v>
      </c>
      <c r="M278" s="5" t="s">
        <v>39</v>
      </c>
      <c r="N278" s="5" t="s">
        <v>991</v>
      </c>
      <c r="O278" s="7">
        <v>338</v>
      </c>
      <c r="P278" s="5" t="s">
        <v>991</v>
      </c>
      <c r="Q278" s="1" t="s">
        <v>1030</v>
      </c>
      <c r="R278" s="1" t="s">
        <v>42</v>
      </c>
      <c r="S278" s="1" t="s">
        <v>615</v>
      </c>
      <c r="U278" s="1" t="s">
        <v>44</v>
      </c>
      <c r="V278" s="1" t="s">
        <v>45</v>
      </c>
      <c r="W278" s="1" t="s">
        <v>553</v>
      </c>
      <c r="AA278" s="4">
        <v>2142.16</v>
      </c>
      <c r="AB278" s="4">
        <v>15.35</v>
      </c>
      <c r="AE278" s="1" t="s">
        <v>616</v>
      </c>
      <c r="AF278" s="5">
        <f t="shared" si="36"/>
        <v>0</v>
      </c>
      <c r="AG278" s="9">
        <f t="shared" si="37"/>
        <v>0</v>
      </c>
    </row>
    <row r="279" spans="1:33" x14ac:dyDescent="0.25">
      <c r="A279" s="5" t="s">
        <v>164</v>
      </c>
      <c r="B279" s="5" t="s">
        <v>377</v>
      </c>
      <c r="C279" s="1" t="s">
        <v>33</v>
      </c>
      <c r="D279" s="3">
        <v>183</v>
      </c>
      <c r="E279" s="5" t="s">
        <v>34</v>
      </c>
      <c r="F279" s="5" t="s">
        <v>1031</v>
      </c>
      <c r="G279" s="6">
        <v>6754.02</v>
      </c>
      <c r="H279" s="1" t="s">
        <v>611</v>
      </c>
      <c r="I279" s="1" t="s">
        <v>612</v>
      </c>
      <c r="J279" s="1" t="s">
        <v>298</v>
      </c>
      <c r="K279" s="1" t="s">
        <v>70</v>
      </c>
      <c r="L279" s="1" t="s">
        <v>613</v>
      </c>
      <c r="M279" s="5" t="s">
        <v>39</v>
      </c>
      <c r="N279" s="5" t="s">
        <v>991</v>
      </c>
      <c r="O279" s="7">
        <v>338</v>
      </c>
      <c r="P279" s="5" t="s">
        <v>991</v>
      </c>
      <c r="Q279" s="1" t="s">
        <v>1032</v>
      </c>
      <c r="R279" s="1" t="s">
        <v>42</v>
      </c>
      <c r="S279" s="1" t="s">
        <v>615</v>
      </c>
      <c r="U279" s="1" t="s">
        <v>92</v>
      </c>
      <c r="V279" s="1" t="s">
        <v>93</v>
      </c>
      <c r="W279" s="1" t="s">
        <v>553</v>
      </c>
      <c r="AA279" s="4">
        <v>6754.02</v>
      </c>
      <c r="AB279" s="4">
        <v>41.91</v>
      </c>
      <c r="AE279" s="1" t="s">
        <v>616</v>
      </c>
      <c r="AF279" s="5">
        <f t="shared" si="36"/>
        <v>0</v>
      </c>
      <c r="AG279" s="9">
        <f t="shared" si="37"/>
        <v>0</v>
      </c>
    </row>
    <row r="280" spans="1:33" x14ac:dyDescent="0.25">
      <c r="A280" s="5" t="s">
        <v>164</v>
      </c>
      <c r="B280" s="5" t="s">
        <v>653</v>
      </c>
      <c r="C280" s="1" t="s">
        <v>33</v>
      </c>
      <c r="D280" s="3">
        <v>191</v>
      </c>
      <c r="E280" s="5" t="s">
        <v>34</v>
      </c>
      <c r="F280" s="5" t="s">
        <v>1033</v>
      </c>
      <c r="G280" s="6">
        <v>22507.34</v>
      </c>
      <c r="H280" s="1" t="s">
        <v>611</v>
      </c>
      <c r="I280" s="1" t="s">
        <v>612</v>
      </c>
      <c r="J280" s="1" t="s">
        <v>298</v>
      </c>
      <c r="K280" s="1" t="s">
        <v>70</v>
      </c>
      <c r="L280" s="1" t="s">
        <v>613</v>
      </c>
      <c r="M280" s="5" t="s">
        <v>39</v>
      </c>
      <c r="N280" s="5" t="s">
        <v>991</v>
      </c>
      <c r="O280" s="7">
        <v>338</v>
      </c>
      <c r="P280" s="5" t="s">
        <v>991</v>
      </c>
      <c r="Q280" s="1" t="s">
        <v>1034</v>
      </c>
      <c r="R280" s="1" t="s">
        <v>42</v>
      </c>
      <c r="S280" s="1" t="s">
        <v>615</v>
      </c>
      <c r="U280" s="1" t="s">
        <v>44</v>
      </c>
      <c r="V280" s="1" t="s">
        <v>45</v>
      </c>
      <c r="W280" s="1" t="s">
        <v>553</v>
      </c>
      <c r="AA280" s="4">
        <v>22507.34</v>
      </c>
      <c r="AB280" s="4">
        <v>151.80000000000001</v>
      </c>
      <c r="AE280" s="1" t="s">
        <v>616</v>
      </c>
      <c r="AF280" s="5">
        <f t="shared" si="36"/>
        <v>0</v>
      </c>
      <c r="AG280" s="9">
        <f t="shared" si="37"/>
        <v>0</v>
      </c>
    </row>
    <row r="282" spans="1:33" x14ac:dyDescent="0.25">
      <c r="G282" s="12">
        <f>SUM(G3:G280)</f>
        <v>850450.03000000049</v>
      </c>
      <c r="AG282" s="13">
        <f>SUM(AG3:AG280)</f>
        <v>1016762.3900000001</v>
      </c>
    </row>
    <row r="285" spans="1:33" ht="30" x14ac:dyDescent="0.25">
      <c r="M285" s="10" t="s">
        <v>1039</v>
      </c>
      <c r="O285" s="14">
        <f>AG282/G282</f>
        <v>1.1955580623590543</v>
      </c>
    </row>
  </sheetData>
  <autoFilter ref="A2:AE280" xr:uid="{B1CE2999-F576-481B-8066-FB1A2B9CF968}">
    <filterColumn colId="7">
      <filters>
        <filter val="A2A Energia SpA"/>
        <filter val="ADITECH S.R.L."/>
        <filter val="Ai4SMARTCITY Srl"/>
        <filter val="AUSER Volontariato gruppo Castelfranco Emilia"/>
        <filter val="BMEDICA SRL"/>
        <filter val="BOCCALETTI COPERTURE  SRL"/>
        <filter val="BONI MIRCO"/>
        <filter val="CBA Informatica srl"/>
        <filter val="CER MEDICAL SRL"/>
        <filter val="CFS ITALIA SRL"/>
        <filter val="CIRFOOD S.C."/>
        <filter val="CRISTONI GUIDO"/>
        <filter val="DE GENNARO MARIA ROSARIA MELANIA"/>
        <filter val="DOMARC S.R.L."/>
        <filter val="ECO ERIDANIA  S.P.A."/>
        <filter val="EFFEMME S.R.L."/>
        <filter val="Enel Energia S.p.A."/>
        <filter val="ERREBIAN S.P.A."/>
        <filter val="Essity Italy S.p.A."/>
        <filter val="EUROSERVIZI SRL"/>
        <filter val="Ferramenta MAGNI FILIPPO"/>
        <filter val="FIORANI ANNA"/>
        <filter val="FRECCIA ESTINTORI DI MANTOVANI GIUSEPPE"/>
        <filter val="HERA  S.p.A."/>
        <filter val="HERA COMM S.p.A."/>
        <filter val="IGEAM ACADEMY S.R.L."/>
        <filter val="ING. FERRARI S.P.A."/>
        <filter val="LAURO ROBERTA"/>
        <filter val="Living Service Snc di Manna  M. &amp; c."/>
        <filter val="MALENCHINI DEBORAH"/>
        <filter val="MASINI GIUSEPPE"/>
        <filter val="MIELE SRL"/>
        <filter val="MIGLIETTA DARIO"/>
        <filter val="MILONE MARCELLO"/>
        <filter val="Miltecho srl"/>
        <filter val="Mobilia Epifanio"/>
        <filter val="NACATUR INTERNATIONAL IMPORT EXPORT SRL"/>
        <filter val="NESTLE' ITALIANA SPA"/>
        <filter val="OASI LAVORO SPA"/>
        <filter val="OFFICE MARKET SRL"/>
        <filter val="Omega Ausili Srl"/>
        <filter val="POSTE ITALIANE S.P.A."/>
        <filter val="PUBBLICA  ASSISTENZA  A.V.P.A. CROCE BLU"/>
        <filter val="PUBBLIFORMEZ  SRL"/>
        <filter val="Publika S.r.l."/>
        <filter val="PUBLIKA S.T.P. srl"/>
        <filter val="Rekeep S.p.A."/>
        <filter val="RONCHI MARIA LUISA"/>
        <filter val="S.LLE BARRACCA S.N.C di GUAZZALOCA  Leonardo &amp; C."/>
        <filter val="SANGIORGI GIORGIA"/>
        <filter val="SERVIZI OSPEDALIERI S.p.A."/>
        <filter val="SIMONINI ELISABETTA PARRUCCHIERI"/>
        <filter val="SINERGICA IMPIANTI S.R.L."/>
        <filter val="SIVAN 2 DI Mezzetti Moreno  E Arienti Angela s.n.c"/>
        <filter val="TASSINARI SILVIA"/>
        <filter val="TERMOIDRAULICA di TASSINARI R. &amp; C. SNC"/>
        <filter val="Tim S.p.A. - cellulare"/>
        <filter val="VOLPI MAURIZIO"/>
        <filter val="VOLTA PROFESSIONAL S.r.l."/>
        <filter val="WATER TEAM S.r.L."/>
        <filter val="Willis Italia S.p.A."/>
        <filter val="ZUCCHETTI HEALTHCARE S.R.L."/>
      </filters>
    </filterColumn>
    <filterColumn colId="12">
      <filters>
        <filter val="ACCREDITO SU C/C BANCARIO"/>
      </filters>
    </filterColumn>
  </autoFilter>
  <mergeCells count="1">
    <mergeCell ref="A1:A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ASP Delia Repetto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Giuliano</dc:creator>
  <cp:lastModifiedBy>Sara Giuliano</cp:lastModifiedBy>
  <dcterms:created xsi:type="dcterms:W3CDTF">2023-07-07T07:48:53Z</dcterms:created>
  <dcterms:modified xsi:type="dcterms:W3CDTF">2023-07-07T08:20:07Z</dcterms:modified>
</cp:coreProperties>
</file>