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mministrazione\Asp\2023\ANTICORRUZIONE E TRASPARENZA\INDICE TEMPESTIVITA' PAGAMENTI 2023\"/>
    </mc:Choice>
  </mc:AlternateContent>
  <xr:revisionPtr revIDLastSave="0" documentId="13_ncr:1_{A68CA8BE-2986-4023-B983-2B0112894648}" xr6:coauthVersionLast="36" xr6:coauthVersionMax="36" xr10:uidLastSave="{00000000-0000-0000-0000-000000000000}"/>
  <bookViews>
    <workbookView xWindow="0" yWindow="0" windowWidth="20430" windowHeight="9300" xr2:uid="{4FCE6772-1EA2-4AD1-BF60-6B596D28ABB4}"/>
  </bookViews>
  <sheets>
    <sheet name="Foglio1" sheetId="1" r:id="rId1"/>
  </sheets>
  <definedNames>
    <definedName name="_xlnm._FilterDatabase" localSheetId="0" hidden="1">Foglio1!$A$2:$AF$254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4" i="1" l="1"/>
  <c r="AH244" i="1" l="1"/>
  <c r="AG244" i="1"/>
  <c r="G256" i="1" l="1"/>
  <c r="AG243" i="1"/>
  <c r="AH243" i="1" s="1"/>
  <c r="AG242" i="1"/>
  <c r="AH242" i="1" s="1"/>
  <c r="AG241" i="1"/>
  <c r="AH241" i="1" s="1"/>
  <c r="AG240" i="1"/>
  <c r="AH240" i="1" s="1"/>
  <c r="AG239" i="1"/>
  <c r="AH239" i="1" s="1"/>
  <c r="AG238" i="1"/>
  <c r="AH238" i="1" s="1"/>
  <c r="AG237" i="1"/>
  <c r="AH237" i="1" s="1"/>
  <c r="AG236" i="1"/>
  <c r="AH236" i="1" s="1"/>
  <c r="AG235" i="1"/>
  <c r="AH235" i="1" s="1"/>
  <c r="AG234" i="1"/>
  <c r="AH234" i="1" s="1"/>
  <c r="AG233" i="1"/>
  <c r="AH233" i="1" s="1"/>
  <c r="AG232" i="1"/>
  <c r="AH232" i="1" s="1"/>
  <c r="AG231" i="1"/>
  <c r="AH231" i="1" s="1"/>
  <c r="AG230" i="1"/>
  <c r="AH230" i="1" s="1"/>
  <c r="AG229" i="1"/>
  <c r="AH229" i="1" s="1"/>
  <c r="AG228" i="1"/>
  <c r="AH228" i="1" s="1"/>
  <c r="AG227" i="1"/>
  <c r="AH227" i="1" s="1"/>
  <c r="AG226" i="1"/>
  <c r="AH226" i="1" s="1"/>
  <c r="AG225" i="1"/>
  <c r="AH225" i="1" s="1"/>
  <c r="AG224" i="1"/>
  <c r="AH224" i="1" s="1"/>
  <c r="AG223" i="1"/>
  <c r="AH223" i="1" s="1"/>
  <c r="AG222" i="1"/>
  <c r="AH222" i="1" s="1"/>
  <c r="AG221" i="1"/>
  <c r="AH221" i="1" s="1"/>
  <c r="AG205" i="1"/>
  <c r="AH205" i="1" s="1"/>
  <c r="AG204" i="1"/>
  <c r="AH204" i="1" s="1"/>
  <c r="AG203" i="1"/>
  <c r="AH203" i="1" s="1"/>
  <c r="AG202" i="1"/>
  <c r="AH202" i="1" s="1"/>
  <c r="AG201" i="1"/>
  <c r="AH201" i="1" s="1"/>
  <c r="AG200" i="1"/>
  <c r="AH200" i="1" s="1"/>
  <c r="AG199" i="1"/>
  <c r="AH199" i="1" s="1"/>
  <c r="AG198" i="1"/>
  <c r="AH198" i="1" s="1"/>
  <c r="AG197" i="1"/>
  <c r="AH197" i="1" s="1"/>
  <c r="AG196" i="1"/>
  <c r="AH196" i="1" s="1"/>
  <c r="AG195" i="1"/>
  <c r="AH195" i="1" s="1"/>
  <c r="AG194" i="1"/>
  <c r="AH194" i="1" s="1"/>
  <c r="AG193" i="1"/>
  <c r="AH193" i="1" s="1"/>
  <c r="AG192" i="1"/>
  <c r="AH192" i="1" s="1"/>
  <c r="AG191" i="1"/>
  <c r="AH191" i="1" s="1"/>
  <c r="AG190" i="1"/>
  <c r="AH190" i="1" s="1"/>
  <c r="AG189" i="1"/>
  <c r="AH189" i="1" s="1"/>
  <c r="AG188" i="1"/>
  <c r="AH188" i="1" s="1"/>
  <c r="AG187" i="1"/>
  <c r="AH187" i="1" s="1"/>
  <c r="AG186" i="1"/>
  <c r="AH186" i="1" s="1"/>
  <c r="AG185" i="1"/>
  <c r="AH185" i="1" s="1"/>
  <c r="AG184" i="1"/>
  <c r="AH184" i="1" s="1"/>
  <c r="AG183" i="1"/>
  <c r="AH183" i="1" s="1"/>
  <c r="AG182" i="1"/>
  <c r="AH182" i="1" s="1"/>
  <c r="AG181" i="1"/>
  <c r="AH181" i="1" s="1"/>
  <c r="AG180" i="1"/>
  <c r="AH180" i="1" s="1"/>
  <c r="AG179" i="1"/>
  <c r="AH179" i="1" s="1"/>
  <c r="AG178" i="1"/>
  <c r="AH178" i="1" s="1"/>
  <c r="AG177" i="1"/>
  <c r="AH177" i="1" s="1"/>
  <c r="AG176" i="1"/>
  <c r="AH176" i="1" s="1"/>
  <c r="AG175" i="1"/>
  <c r="AH175" i="1" s="1"/>
  <c r="AG174" i="1"/>
  <c r="AH174" i="1" s="1"/>
  <c r="AG173" i="1"/>
  <c r="AH173" i="1" s="1"/>
  <c r="AG172" i="1"/>
  <c r="AH172" i="1" s="1"/>
  <c r="AG171" i="1"/>
  <c r="AH171" i="1" s="1"/>
  <c r="AG170" i="1"/>
  <c r="AH170" i="1" s="1"/>
  <c r="AG169" i="1"/>
  <c r="AH169" i="1" s="1"/>
  <c r="AG168" i="1"/>
  <c r="AH168" i="1" s="1"/>
  <c r="AG167" i="1"/>
  <c r="AH167" i="1" s="1"/>
  <c r="AG166" i="1"/>
  <c r="AH166" i="1" s="1"/>
  <c r="AG165" i="1"/>
  <c r="AH165" i="1" s="1"/>
  <c r="AG164" i="1"/>
  <c r="AH164" i="1" s="1"/>
  <c r="AG163" i="1"/>
  <c r="AH163" i="1" s="1"/>
  <c r="AG162" i="1"/>
  <c r="AH162" i="1" s="1"/>
  <c r="AG161" i="1"/>
  <c r="AH161" i="1" s="1"/>
  <c r="AG156" i="1"/>
  <c r="AH156" i="1" s="1"/>
  <c r="AG155" i="1"/>
  <c r="AH155" i="1" s="1"/>
  <c r="AG154" i="1"/>
  <c r="AH154" i="1" s="1"/>
  <c r="AG153" i="1"/>
  <c r="AH153" i="1" s="1"/>
  <c r="AG152" i="1"/>
  <c r="AH152" i="1" s="1"/>
  <c r="AG151" i="1"/>
  <c r="AH151" i="1" s="1"/>
  <c r="AG150" i="1"/>
  <c r="AH150" i="1" s="1"/>
  <c r="AG149" i="1"/>
  <c r="AH149" i="1" s="1"/>
  <c r="AG148" i="1"/>
  <c r="AH148" i="1" s="1"/>
  <c r="AG147" i="1"/>
  <c r="AH147" i="1" s="1"/>
  <c r="AG146" i="1"/>
  <c r="AH146" i="1" s="1"/>
  <c r="AG145" i="1"/>
  <c r="AH145" i="1" s="1"/>
  <c r="AG144" i="1"/>
  <c r="AH144" i="1" s="1"/>
  <c r="AG143" i="1"/>
  <c r="AH143" i="1" s="1"/>
  <c r="AG142" i="1"/>
  <c r="AH142" i="1" s="1"/>
  <c r="AG141" i="1"/>
  <c r="AH141" i="1" s="1"/>
  <c r="AG140" i="1"/>
  <c r="AH140" i="1" s="1"/>
  <c r="AG139" i="1"/>
  <c r="AH139" i="1" s="1"/>
  <c r="AG138" i="1"/>
  <c r="AH138" i="1" s="1"/>
  <c r="AG137" i="1"/>
  <c r="AH137" i="1" s="1"/>
  <c r="AG136" i="1"/>
  <c r="AH136" i="1" s="1"/>
  <c r="AG135" i="1"/>
  <c r="AH135" i="1" s="1"/>
  <c r="AG134" i="1"/>
  <c r="AG133" i="1"/>
  <c r="AH133" i="1" s="1"/>
  <c r="AG117" i="1"/>
  <c r="AH117" i="1" s="1"/>
  <c r="AG116" i="1"/>
  <c r="AH116" i="1" s="1"/>
  <c r="AG115" i="1"/>
  <c r="AH115" i="1" s="1"/>
  <c r="AG114" i="1"/>
  <c r="AH114" i="1" s="1"/>
  <c r="AG113" i="1"/>
  <c r="AH113" i="1" s="1"/>
  <c r="AG112" i="1"/>
  <c r="AH112" i="1" s="1"/>
  <c r="AG111" i="1"/>
  <c r="AH111" i="1" s="1"/>
  <c r="AG110" i="1"/>
  <c r="AH110" i="1" s="1"/>
  <c r="AG109" i="1"/>
  <c r="AH109" i="1" s="1"/>
  <c r="AG108" i="1"/>
  <c r="AH108" i="1" s="1"/>
  <c r="AG107" i="1"/>
  <c r="AH107" i="1" s="1"/>
  <c r="AG106" i="1"/>
  <c r="AH106" i="1" s="1"/>
  <c r="AG105" i="1"/>
  <c r="AH105" i="1" s="1"/>
  <c r="AG104" i="1"/>
  <c r="AH104" i="1" s="1"/>
  <c r="AG102" i="1"/>
  <c r="AH102" i="1" s="1"/>
  <c r="AG101" i="1"/>
  <c r="AH101" i="1" s="1"/>
  <c r="AG99" i="1"/>
  <c r="AH99" i="1" s="1"/>
  <c r="AG98" i="1"/>
  <c r="AH98" i="1" s="1"/>
  <c r="AG97" i="1"/>
  <c r="AH97" i="1" s="1"/>
  <c r="AG96" i="1"/>
  <c r="AH96" i="1" s="1"/>
  <c r="AG95" i="1"/>
  <c r="AH95" i="1" s="1"/>
  <c r="AG94" i="1"/>
  <c r="AH94" i="1" s="1"/>
  <c r="AG93" i="1"/>
  <c r="AH93" i="1" s="1"/>
  <c r="AG92" i="1"/>
  <c r="AH92" i="1" s="1"/>
  <c r="AG91" i="1"/>
  <c r="AH91" i="1" s="1"/>
  <c r="AG90" i="1"/>
  <c r="AH90" i="1" s="1"/>
  <c r="AG89" i="1"/>
  <c r="AH89" i="1" s="1"/>
  <c r="AG88" i="1"/>
  <c r="AH88" i="1" s="1"/>
  <c r="AG87" i="1"/>
  <c r="AH87" i="1" s="1"/>
  <c r="AG86" i="1"/>
  <c r="AH86" i="1" s="1"/>
  <c r="AG85" i="1"/>
  <c r="AH85" i="1" s="1"/>
  <c r="AG84" i="1"/>
  <c r="AH84" i="1" s="1"/>
  <c r="AG83" i="1"/>
  <c r="AH83" i="1" s="1"/>
  <c r="AG81" i="1"/>
  <c r="AH81" i="1" s="1"/>
  <c r="AG80" i="1"/>
  <c r="AH80" i="1" s="1"/>
  <c r="AG79" i="1"/>
  <c r="AH79" i="1" s="1"/>
  <c r="AG78" i="1"/>
  <c r="AH78" i="1" s="1"/>
  <c r="AG77" i="1"/>
  <c r="AH77" i="1" s="1"/>
  <c r="AG74" i="1"/>
  <c r="AH74" i="1" s="1"/>
  <c r="AG73" i="1"/>
  <c r="AH73" i="1" s="1"/>
  <c r="AG72" i="1"/>
  <c r="AH72" i="1" s="1"/>
  <c r="AG71" i="1"/>
  <c r="AH71" i="1" s="1"/>
  <c r="AG70" i="1"/>
  <c r="AH70" i="1" s="1"/>
  <c r="AG69" i="1"/>
  <c r="AH69" i="1" s="1"/>
  <c r="AG68" i="1"/>
  <c r="AH68" i="1" s="1"/>
  <c r="AG67" i="1"/>
  <c r="AH67" i="1" s="1"/>
  <c r="AG66" i="1"/>
  <c r="AH66" i="1" s="1"/>
  <c r="AG65" i="1"/>
  <c r="AH65" i="1" s="1"/>
  <c r="AG64" i="1"/>
  <c r="AH64" i="1" s="1"/>
  <c r="AG63" i="1"/>
  <c r="AH63" i="1" s="1"/>
  <c r="AG62" i="1"/>
  <c r="AH62" i="1" s="1"/>
  <c r="AG61" i="1"/>
  <c r="AH61" i="1" s="1"/>
  <c r="AG59" i="1"/>
  <c r="AH59" i="1" s="1"/>
  <c r="AG58" i="1"/>
  <c r="AH58" i="1" s="1"/>
  <c r="AG57" i="1"/>
  <c r="AH57" i="1" s="1"/>
  <c r="AG56" i="1"/>
  <c r="AH56" i="1" s="1"/>
  <c r="AG55" i="1"/>
  <c r="AH55" i="1" s="1"/>
  <c r="AG53" i="1"/>
  <c r="AH53" i="1" s="1"/>
  <c r="AG38" i="1"/>
  <c r="AH38" i="1" s="1"/>
  <c r="AG37" i="1"/>
  <c r="AH37" i="1" s="1"/>
  <c r="AG36" i="1"/>
  <c r="AH36" i="1" s="1"/>
  <c r="AG35" i="1"/>
  <c r="AH35" i="1" s="1"/>
  <c r="AG34" i="1"/>
  <c r="AH34" i="1" s="1"/>
  <c r="AG33" i="1"/>
  <c r="AH33" i="1" s="1"/>
  <c r="AG32" i="1"/>
  <c r="AH32" i="1" s="1"/>
  <c r="AG31" i="1"/>
  <c r="AH31" i="1" s="1"/>
  <c r="AG30" i="1"/>
  <c r="AH30" i="1" s="1"/>
  <c r="AG29" i="1"/>
  <c r="AH29" i="1" s="1"/>
  <c r="AG28" i="1"/>
  <c r="AH28" i="1" s="1"/>
  <c r="AG27" i="1"/>
  <c r="AH27" i="1" s="1"/>
  <c r="AG26" i="1"/>
  <c r="AH26" i="1" s="1"/>
  <c r="AG25" i="1"/>
  <c r="AH25" i="1" s="1"/>
  <c r="AG24" i="1"/>
  <c r="AH24" i="1" s="1"/>
  <c r="AG23" i="1"/>
  <c r="AH23" i="1" s="1"/>
  <c r="AG22" i="1"/>
  <c r="AH22" i="1" s="1"/>
  <c r="AG20" i="1"/>
  <c r="AH20" i="1" s="1"/>
  <c r="AG19" i="1"/>
  <c r="AH19" i="1" s="1"/>
  <c r="AG18" i="1"/>
  <c r="AH18" i="1" s="1"/>
  <c r="AG17" i="1"/>
  <c r="AH17" i="1" s="1"/>
  <c r="AG16" i="1"/>
  <c r="AH16" i="1" s="1"/>
  <c r="AG15" i="1"/>
  <c r="AH15" i="1" s="1"/>
  <c r="AG14" i="1"/>
  <c r="AH14" i="1" s="1"/>
  <c r="AG13" i="1"/>
  <c r="AH13" i="1" s="1"/>
  <c r="AG12" i="1"/>
  <c r="AH12" i="1" s="1"/>
  <c r="AG11" i="1"/>
  <c r="AH11" i="1" s="1"/>
  <c r="AG10" i="1"/>
  <c r="AH10" i="1" s="1"/>
  <c r="AG9" i="1"/>
  <c r="AH9" i="1" s="1"/>
  <c r="AG8" i="1"/>
  <c r="AH8" i="1" s="1"/>
  <c r="AG7" i="1"/>
  <c r="AH7" i="1" s="1"/>
  <c r="AG6" i="1"/>
  <c r="AH6" i="1" s="1"/>
  <c r="AG5" i="1"/>
  <c r="AH5" i="1" s="1"/>
  <c r="AH256" i="1" l="1"/>
  <c r="O258" i="1" s="1"/>
</calcChain>
</file>

<file path=xl/sharedStrings.xml><?xml version="1.0" encoding="utf-8"?>
<sst xmlns="http://schemas.openxmlformats.org/spreadsheetml/2006/main" count="4606" uniqueCount="951">
  <si>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</si>
  <si>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</si>
  <si>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</si>
  <si>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</si>
  <si>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</si>
  <si>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</si>
  <si>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</si>
  <si>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</si>
  <si>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</si>
  <si>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</si>
  <si>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</si>
  <si>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</si>
  <si>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</si>
  <si>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</si>
  <si>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</si>
  <si>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</si>
  <si>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</si>
  <si>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</si>
  <si>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</si>
  <si>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</si>
  <si>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</si>
  <si>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</si>
  <si>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</si>
  <si>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</si>
  <si>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</si>
  <si>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</si>
  <si>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</si>
  <si>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</si>
  <si>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</si>
  <si>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</si>
  <si>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</si>
  <si>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04/07/2023</t>
  </si>
  <si>
    <t>ML</t>
  </si>
  <si>
    <t>A</t>
  </si>
  <si>
    <t>MONTE dei PASCHI di SIENA S.p.A.</t>
  </si>
  <si>
    <t>01483500524</t>
  </si>
  <si>
    <t>SIENA</t>
  </si>
  <si>
    <t xml:space="preserve">REGOLARIZZAZIONE </t>
  </si>
  <si>
    <t>Commissioni SCT 2 trimestre 2023</t>
  </si>
  <si>
    <t>Monte dei Paschi c/Tesoreria</t>
  </si>
  <si>
    <t>Z8D28F89C7</t>
  </si>
  <si>
    <t>09/06/2023</t>
  </si>
  <si>
    <t>35</t>
  </si>
  <si>
    <t>30/06/2023</t>
  </si>
  <si>
    <t>Commissioni SDD 2 trimestre 2023</t>
  </si>
  <si>
    <t>12/06/2023</t>
  </si>
  <si>
    <t>36</t>
  </si>
  <si>
    <t>Modena</t>
  </si>
  <si>
    <t>ACCREDITO SU C/C BANCARIO</t>
  </si>
  <si>
    <t>11/06/2023</t>
  </si>
  <si>
    <t>05/06/2023</t>
  </si>
  <si>
    <t>ROMA</t>
  </si>
  <si>
    <t>13/06/2023</t>
  </si>
  <si>
    <t>06</t>
  </si>
  <si>
    <t>05/07/2023</t>
  </si>
  <si>
    <t>31/05/2023</t>
  </si>
  <si>
    <t>FF</t>
  </si>
  <si>
    <t>E</t>
  </si>
  <si>
    <t>7823007075</t>
  </si>
  <si>
    <t>Rekeep S.p.A.</t>
  </si>
  <si>
    <t>02402671206</t>
  </si>
  <si>
    <t>ZOLA PREDOSA</t>
  </si>
  <si>
    <t>051</t>
  </si>
  <si>
    <t>3515111</t>
  </si>
  <si>
    <t>Servizio pulizia deratizzazione e disinfestazione CRA mese Maggio 2023</t>
  </si>
  <si>
    <t>9029306307</t>
  </si>
  <si>
    <t>01-01-00-00</t>
  </si>
  <si>
    <t>RESID. CASTELFRANCO-CASA PROTETTA</t>
  </si>
  <si>
    <t>Servizi pulizia e disinfestazione (b7b)</t>
  </si>
  <si>
    <t>7823007074</t>
  </si>
  <si>
    <t>Servizio pulizia deratizzazione e disinfestazione CD mese Maggio 2023</t>
  </si>
  <si>
    <t>03-01-01-00</t>
  </si>
  <si>
    <t>SOST. ALLA DOMIC.-CENTRO DIURNO-CASTELFRANCO EMILIA</t>
  </si>
  <si>
    <t>02/07/2023</t>
  </si>
  <si>
    <t>000056/PA</t>
  </si>
  <si>
    <t>AITEC S.R.L.</t>
  </si>
  <si>
    <t>02328230368</t>
  </si>
  <si>
    <t>VIGNOLA</t>
  </si>
  <si>
    <t>acquisto n. 3 PC + n. 3 monitor e antivirus</t>
  </si>
  <si>
    <t>Z763ADA470</t>
  </si>
  <si>
    <t>20-00-00-00</t>
  </si>
  <si>
    <t>GEST. STRUTT. ASP</t>
  </si>
  <si>
    <t>02/06/2023</t>
  </si>
  <si>
    <t>Macchine d'ufficio, computers</t>
  </si>
  <si>
    <t>08/07/2023</t>
  </si>
  <si>
    <t>06/06/2023</t>
  </si>
  <si>
    <t>696</t>
  </si>
  <si>
    <t>PUBBLIFORMEZ  SRL</t>
  </si>
  <si>
    <t>03635090875</t>
  </si>
  <si>
    <t>CATANIA</t>
  </si>
  <si>
    <t>095</t>
  </si>
  <si>
    <t>437045</t>
  </si>
  <si>
    <t>07/07/2023</t>
  </si>
  <si>
    <t>Corso del 18/05/2023 dipendente S. F. per CONTO ANNUALE</t>
  </si>
  <si>
    <t>08/06/2023</t>
  </si>
  <si>
    <t>Formaz. del personale dip. amm.(b7/b9e)</t>
  </si>
  <si>
    <t>20/07/2023</t>
  </si>
  <si>
    <t>21/04/2023</t>
  </si>
  <si>
    <t>28/04/2023</t>
  </si>
  <si>
    <t>112302641797</t>
  </si>
  <si>
    <t>HERA  S.p.A.</t>
  </si>
  <si>
    <t>03819031208</t>
  </si>
  <si>
    <t>BOLOGNA</t>
  </si>
  <si>
    <t>consumi acqua stimati da 16/02 al 18/04 CRA</t>
  </si>
  <si>
    <t>ZD63195235</t>
  </si>
  <si>
    <t>26/04/2023</t>
  </si>
  <si>
    <t>Acqua (b7g)</t>
  </si>
  <si>
    <t>112302641796</t>
  </si>
  <si>
    <t>consumi acqua stimati dal 16/02 al 18/04 CRA</t>
  </si>
  <si>
    <t>04/08/2023</t>
  </si>
  <si>
    <t>06/05/2023</t>
  </si>
  <si>
    <t>12/05/2023</t>
  </si>
  <si>
    <t>112302848153</t>
  </si>
  <si>
    <t>consumi acqua CRA dal 30/03/2023 al 28/04/2023</t>
  </si>
  <si>
    <t>09/05/2023</t>
  </si>
  <si>
    <t>17/07/2023</t>
  </si>
  <si>
    <t>18/05/2023</t>
  </si>
  <si>
    <t>26/05/2023</t>
  </si>
  <si>
    <t>412306811959</t>
  </si>
  <si>
    <t>HERA COMM S.p.A.</t>
  </si>
  <si>
    <t>IMOLA</t>
  </si>
  <si>
    <t>consumi gas stimati mese di Aprile CRA</t>
  </si>
  <si>
    <t>Z5E382DEF5</t>
  </si>
  <si>
    <t>21/05/2023</t>
  </si>
  <si>
    <t>Gas metano (b7g)</t>
  </si>
  <si>
    <t>06/07/2023</t>
  </si>
  <si>
    <t>5200013241</t>
  </si>
  <si>
    <t>CIRFOOD S.C.</t>
  </si>
  <si>
    <t>00464110352</t>
  </si>
  <si>
    <t>REGGIO NELL'EMILIA</t>
  </si>
  <si>
    <t>0522</t>
  </si>
  <si>
    <t>53011</t>
  </si>
  <si>
    <t>pasti Ospiti CD Pimazzo mese Maggio 2023</t>
  </si>
  <si>
    <t>BPER Banca c/Tesoreria</t>
  </si>
  <si>
    <t>8667179E5C</t>
  </si>
  <si>
    <t>Servizio ristorazione (b7b)</t>
  </si>
  <si>
    <t>5200013808</t>
  </si>
  <si>
    <t>pasti Ospiti CRA mese Maggio 2023</t>
  </si>
  <si>
    <t>09/07/2023</t>
  </si>
  <si>
    <t>5200013809</t>
  </si>
  <si>
    <t>Quota carico Ente x Mensa Dipendenti mese di Maggio 2023</t>
  </si>
  <si>
    <t>Costo mensa dip.</t>
  </si>
  <si>
    <t>10/07/2023</t>
  </si>
  <si>
    <t>16/06/2023</t>
  </si>
  <si>
    <t>7823003121</t>
  </si>
  <si>
    <t>SERVIZI OSPEDALIERI S.p.A.</t>
  </si>
  <si>
    <t>00615530672</t>
  </si>
  <si>
    <t>FERRARA</t>
  </si>
  <si>
    <t>0532</t>
  </si>
  <si>
    <t>599711</t>
  </si>
  <si>
    <t>lavanderia piana ospiti e divise operatori CRA mese Maggio 2023</t>
  </si>
  <si>
    <t>8228177A74</t>
  </si>
  <si>
    <t>10/06/2023</t>
  </si>
  <si>
    <t>Lavanderia piana (b7b)</t>
  </si>
  <si>
    <t>11/07/2023</t>
  </si>
  <si>
    <t>7823003123</t>
  </si>
  <si>
    <t>lavaggio guanciali e fodere CRA mese Maggio 2023</t>
  </si>
  <si>
    <t>7823003122</t>
  </si>
  <si>
    <t>lavaggio divise operatori CD Piumazzo mese di MAggio 2023</t>
  </si>
  <si>
    <t>Lavanolo divise personale (b7b)</t>
  </si>
  <si>
    <t>13/07/2023</t>
  </si>
  <si>
    <t>004336644087</t>
  </si>
  <si>
    <t xml:space="preserve">Enel Energia S.p.A. </t>
  </si>
  <si>
    <t>15844561009</t>
  </si>
  <si>
    <t>ZZZ.4336644087.20230608.ZZZ competenza Maggio 2023</t>
  </si>
  <si>
    <t>9451251B0C</t>
  </si>
  <si>
    <t>Energia Elettrica (b7g)</t>
  </si>
  <si>
    <t>14/07/2023</t>
  </si>
  <si>
    <t>5200015173</t>
  </si>
  <si>
    <t>ordine 14/2023 bicchieri e tovaglioli</t>
  </si>
  <si>
    <t>14/06/2023</t>
  </si>
  <si>
    <t>Materiali di consumo (b6b)</t>
  </si>
  <si>
    <t>CATALANO CECILIA</t>
  </si>
  <si>
    <t>PESARO</t>
  </si>
  <si>
    <t>ALLO SPORTELLO TESORIERE</t>
  </si>
  <si>
    <t>3a Anticipazione di Cassa 2023</t>
  </si>
  <si>
    <t>03/07/2023</t>
  </si>
  <si>
    <t>31/07/2023</t>
  </si>
  <si>
    <t>10/01/2023</t>
  </si>
  <si>
    <t>13/01/2023</t>
  </si>
  <si>
    <t>NAF</t>
  </si>
  <si>
    <t>422310000855</t>
  </si>
  <si>
    <t>12/07/2023</t>
  </si>
  <si>
    <t>Restituzione Deposito CAUZIONALE storno totale PR. 500/E del 2022</t>
  </si>
  <si>
    <t>Z9F338048C</t>
  </si>
  <si>
    <t>12/01/2023</t>
  </si>
  <si>
    <t>Crediti per deposito cauzionale</t>
  </si>
  <si>
    <t>30/04/2023</t>
  </si>
  <si>
    <t>19/05/2023</t>
  </si>
  <si>
    <t>1595-2023/PA</t>
  </si>
  <si>
    <t>OASI LAVORO SPA</t>
  </si>
  <si>
    <t>02552531200</t>
  </si>
  <si>
    <t>Bologna</t>
  </si>
  <si>
    <t>6370256</t>
  </si>
  <si>
    <t>Aprile 2023 parte OSS CRA somministrazione lavoro</t>
  </si>
  <si>
    <t>93015791D1</t>
  </si>
  <si>
    <t>Salari e stipendi inter. (b7f)</t>
  </si>
  <si>
    <t>1598-2023/PA</t>
  </si>
  <si>
    <t xml:space="preserve">Aprile 2023 guardarobiera CRA somministrazione lavoro </t>
  </si>
  <si>
    <t>1597-2023/PA</t>
  </si>
  <si>
    <t>Aprile 2023 infermieri CRA somministrazione lavoro</t>
  </si>
  <si>
    <t>1594-2023/PA</t>
  </si>
  <si>
    <t>Aprile 2023 OSS CD Piumazzo somministrazione lavoro</t>
  </si>
  <si>
    <t>1600-2023/PA</t>
  </si>
  <si>
    <t xml:space="preserve">Aprile 2023 amministrativi somministrazione lavoro </t>
  </si>
  <si>
    <t>1599-2023/PA</t>
  </si>
  <si>
    <t>Aprile 2023 fisioterapisti somministrazione lavoro</t>
  </si>
  <si>
    <t>1593-2023/PA</t>
  </si>
  <si>
    <t>Aprile 2023 animatore CD Piumazzo somministrazione lavoro</t>
  </si>
  <si>
    <t>13/05/2023</t>
  </si>
  <si>
    <t>1596-2023/PA</t>
  </si>
  <si>
    <t>Aprile 2023 manutentore CRA somministrazione lavoro</t>
  </si>
  <si>
    <t>16/05/2022</t>
  </si>
  <si>
    <t>27/05/2022</t>
  </si>
  <si>
    <t>412205179618</t>
  </si>
  <si>
    <t>ASP DELIA REPETTO COD. CLIENTE 1001769020 RATA 1 E 2 PAGATE E CONC.NE N. 98197/2023 - GAS ricalcolo consumi già fatturati OTT/NOV. 2021</t>
  </si>
  <si>
    <t>17/05/2022</t>
  </si>
  <si>
    <t>Sopravvenienze passive straord. (b22)</t>
  </si>
  <si>
    <t>31/08/2023</t>
  </si>
  <si>
    <t>412205179681</t>
  </si>
  <si>
    <t>ASP DELIA REPETTO COD. CLIENTE 1001769020 RATA 1 E 2 PAGATE E CONC.NE N. 98197/2023 - GAS consumo rilevato APR.2022 e ricalcolo consumo al 31/03/2022</t>
  </si>
  <si>
    <t>30/05/2023</t>
  </si>
  <si>
    <t>18</t>
  </si>
  <si>
    <t>HR Care S.r.l.</t>
  </si>
  <si>
    <t>04077880245</t>
  </si>
  <si>
    <t>Padova</t>
  </si>
  <si>
    <t>049</t>
  </si>
  <si>
    <t>9642488</t>
  </si>
  <si>
    <t xml:space="preserve">materiale didattico per corso </t>
  </si>
  <si>
    <t>ZC92C431BF</t>
  </si>
  <si>
    <t>Formazione socio sanit - assist (b7d)</t>
  </si>
  <si>
    <t>19/07/2023</t>
  </si>
  <si>
    <t>19/06/2023</t>
  </si>
  <si>
    <t>7823007816</t>
  </si>
  <si>
    <t>intervento straordinario derattizzazione zona sala pranzo del 06/06/2023</t>
  </si>
  <si>
    <t>7823007817</t>
  </si>
  <si>
    <t xml:space="preserve">trattamento straordinario antizanzare area cortiliva del 13/06/2023 per festa </t>
  </si>
  <si>
    <t>22/06/2022</t>
  </si>
  <si>
    <t>30/06/2022</t>
  </si>
  <si>
    <t>412206554040</t>
  </si>
  <si>
    <t>N.A. per ricalcolo consumi Ott/Nov.2021</t>
  </si>
  <si>
    <t>24/06/2022</t>
  </si>
  <si>
    <t>INPS (ex CPDEL)</t>
  </si>
  <si>
    <t>MODENA</t>
  </si>
  <si>
    <t>F24 TELEMATICO</t>
  </si>
  <si>
    <t>CTR EX CPDEL GIUGNO 2023</t>
  </si>
  <si>
    <t>INPS (ex INADEL)</t>
  </si>
  <si>
    <t>CTR EX INADEL TFR GIUGNO 2023</t>
  </si>
  <si>
    <t>INPS (ex Fondo Credito)</t>
  </si>
  <si>
    <t>CTR EX FONDO CREDITO GIUGNO 2023</t>
  </si>
  <si>
    <t>INPS (solidarietà PERSEO)</t>
  </si>
  <si>
    <t>CTR SOLIDARIETA' PERSEO GIUGNO 2023</t>
  </si>
  <si>
    <t>INPS DS</t>
  </si>
  <si>
    <t>CTR INPS DS GIUGNO 2023</t>
  </si>
  <si>
    <t>ONERI PER RICONGIUNZIONE P212 GIUGNO 2023</t>
  </si>
  <si>
    <t>P211 RISCATTI A FINI PENSIONISTICI L. 29/79 GIUGNO 2023</t>
  </si>
  <si>
    <t>TFR ULTERIORI ELEMENTI GIUGNO 2023</t>
  </si>
  <si>
    <t>TESORERIA PROVINCIALE DELLO STATO</t>
  </si>
  <si>
    <t>RITENUTE REDDITI LAVORO DIPENDENTE GIUGNO 2023</t>
  </si>
  <si>
    <t>REGIONE EMILIA ROMAGNA Irap</t>
  </si>
  <si>
    <t>LIQUIDAZIONE IRAP DIPENDENTI GIUGNO 2023</t>
  </si>
  <si>
    <t>LIQUIDAZIONE IRAP INTERINALI GIUGNO 2023 SU FATTURE MARZO 2023</t>
  </si>
  <si>
    <t>RITENUTE REDDITI LAVORO AUTONOMO 1040 GIUGNO 2023</t>
  </si>
  <si>
    <t>Addebito INSOLUTO su retta Giugno 2023 di GAMBERINI MARA</t>
  </si>
  <si>
    <t>37</t>
  </si>
  <si>
    <t>Addebito INSOLUTO su retta Giugno 2023 di COPPOLA OTTAVIA</t>
  </si>
  <si>
    <t>MAGNANI MARCO</t>
  </si>
  <si>
    <t>CASTELFRANCO EMILIA</t>
  </si>
  <si>
    <t>Restituzione depositi CAUZIONALI CRA e CD versato per Ospite Magnani Orazio</t>
  </si>
  <si>
    <t>Pagamento liquidazione IVA mese GIUGNO 2023</t>
  </si>
  <si>
    <t>24/07/2023</t>
  </si>
  <si>
    <t>38</t>
  </si>
  <si>
    <t>30/12/2022</t>
  </si>
  <si>
    <t>22-078</t>
  </si>
  <si>
    <t>OMNIA SYSTEMS SRL</t>
  </si>
  <si>
    <t>02114290360</t>
  </si>
  <si>
    <t>059</t>
  </si>
  <si>
    <t>468667</t>
  </si>
  <si>
    <t>21/07/2023</t>
  </si>
  <si>
    <t>Fattura SOSPESA</t>
  </si>
  <si>
    <t>Z373090794</t>
  </si>
  <si>
    <t>01/01/2023</t>
  </si>
  <si>
    <t>Servizio paghe in outsourcing</t>
  </si>
  <si>
    <t>23-032</t>
  </si>
  <si>
    <t>a storno fattura 3/E del 30/12/2022</t>
  </si>
  <si>
    <t>08/05/2023</t>
  </si>
  <si>
    <t>FV23-1041</t>
  </si>
  <si>
    <t>COM Metodi S.p.A.</t>
  </si>
  <si>
    <t>10317360153</t>
  </si>
  <si>
    <t>Milano</t>
  </si>
  <si>
    <t>02</t>
  </si>
  <si>
    <t>76022371</t>
  </si>
  <si>
    <t>Gestione PSS- visite mediche 01/01/2023 - 31/03/2023</t>
  </si>
  <si>
    <t>8681524C3B</t>
  </si>
  <si>
    <t>Altri costi del lavoro (b9d)</t>
  </si>
  <si>
    <t>25/05/2023</t>
  </si>
  <si>
    <t>80/PA</t>
  </si>
  <si>
    <t>FUTURA Soc.Cons. a r.l.</t>
  </si>
  <si>
    <t>01748791207</t>
  </si>
  <si>
    <t>San Giovanni in Persiceto</t>
  </si>
  <si>
    <t>6811411</t>
  </si>
  <si>
    <t>corso formazione nuovo ordinamento CCNL 16/11/2022 comparto funzioni locali</t>
  </si>
  <si>
    <t>01/06/2023</t>
  </si>
  <si>
    <t>57</t>
  </si>
  <si>
    <t>MILONE MARCELLO</t>
  </si>
  <si>
    <t>03528750650</t>
  </si>
  <si>
    <t>Anzola dell'Emilia</t>
  </si>
  <si>
    <t>4840800</t>
  </si>
  <si>
    <t>Servizio RSPP mese Giugno 2023</t>
  </si>
  <si>
    <t>ZC22F39B0B</t>
  </si>
  <si>
    <t>Servizi privacy e sicurezza (b7)</t>
  </si>
  <si>
    <t>11</t>
  </si>
  <si>
    <t>UNIONE TERRE DI CASTELLI</t>
  </si>
  <si>
    <t>02754930366</t>
  </si>
  <si>
    <t>Quota partecipazione n. 2 dipendenti al corso nuovo codice dei contratti pubblici</t>
  </si>
  <si>
    <t>16/07/2023</t>
  </si>
  <si>
    <t>39</t>
  </si>
  <si>
    <t>2023P00011</t>
  </si>
  <si>
    <t>TERMOIDRAULICA di TASSINARI R. &amp; C. SNC</t>
  </si>
  <si>
    <t>01466870365</t>
  </si>
  <si>
    <t>Castelfranco Emilia</t>
  </si>
  <si>
    <t>927269</t>
  </si>
  <si>
    <t>CD Piumazzo canone Aprile 2023 + intervento idraulico</t>
  </si>
  <si>
    <t>Z493532D67</t>
  </si>
  <si>
    <t>Impianti idraulici termici antinc (b7h)</t>
  </si>
  <si>
    <t>2023P00012</t>
  </si>
  <si>
    <t xml:space="preserve">CRA canone Aprile 2023 + interventi  idraulici </t>
  </si>
  <si>
    <t>30/07/2023</t>
  </si>
  <si>
    <t>23063953</t>
  </si>
  <si>
    <t>RENTOKIL INITIAL ITALIA S.p.A.</t>
  </si>
  <si>
    <t>03986581001</t>
  </si>
  <si>
    <t>POMEZIA</t>
  </si>
  <si>
    <t>911871</t>
  </si>
  <si>
    <t>Canone Igienizzanti CD Piumazzo dal 01/03/2023 al 31/05/2023</t>
  </si>
  <si>
    <t>ZB72C77819</t>
  </si>
  <si>
    <t>Canone noleggio beni</t>
  </si>
  <si>
    <t>23063952</t>
  </si>
  <si>
    <t>Canone Igienizzanti CRA dal 01/03/2023 al 31/05/2023</t>
  </si>
  <si>
    <t>P00018</t>
  </si>
  <si>
    <t>Miltecho srl</t>
  </si>
  <si>
    <t>03506800964</t>
  </si>
  <si>
    <t>PADERNO DUGNANO</t>
  </si>
  <si>
    <t>9183329</t>
  </si>
  <si>
    <t>Quota fissa intervento Manutenzione programmata x Anno 2023 + sostituzione batterie varie, pulsantiere, fungo emergenza, centralina e motore</t>
  </si>
  <si>
    <t>Z0129F89B3</t>
  </si>
  <si>
    <t>Oneri manutenzioni attrezz. sanitarie</t>
  </si>
  <si>
    <t>20/06/2023</t>
  </si>
  <si>
    <t>406/S4</t>
  </si>
  <si>
    <t>ECO ERIDANIA  S.P.A.</t>
  </si>
  <si>
    <t>03033240106</t>
  </si>
  <si>
    <t>ARENZANO</t>
  </si>
  <si>
    <t>nota accredito Servizio smaltimento rifiuti mese Aprile 2023 CRA per mancata indicazione CIG</t>
  </si>
  <si>
    <t>23/06/2023</t>
  </si>
  <si>
    <t>Rifiuti speciali (b7k)</t>
  </si>
  <si>
    <t>407/S4</t>
  </si>
  <si>
    <t>Servizio smaltimento rifiuti mese Aprile 2023 CRA</t>
  </si>
  <si>
    <t>Z993A4D20C</t>
  </si>
  <si>
    <t>SP/218</t>
  </si>
  <si>
    <t>E.B. SRL  -  EMILIANA BUS</t>
  </si>
  <si>
    <t>03168580367</t>
  </si>
  <si>
    <t>Trasporto Ospiti per gita al mare del 12/06/2023</t>
  </si>
  <si>
    <t>Z7E3B5CE03</t>
  </si>
  <si>
    <t>Servizi trasporto non a carico SSN</t>
  </si>
  <si>
    <t>26/06/2023</t>
  </si>
  <si>
    <t>10/PA</t>
  </si>
  <si>
    <t>ING. FERRARI S.P.A.</t>
  </si>
  <si>
    <t>01457800363</t>
  </si>
  <si>
    <t>Canone manutenzione impianti elettrici mese Giugno 2023</t>
  </si>
  <si>
    <t>8884293E80</t>
  </si>
  <si>
    <t>Altri impianti, macc.attrez.( b7h)</t>
  </si>
  <si>
    <t>7823008570</t>
  </si>
  <si>
    <t>Servizio pulizia deratizzazione e disinfestazione CD mese Giugno 2023</t>
  </si>
  <si>
    <t>16PA</t>
  </si>
  <si>
    <t>MASINI GIUSEPPE</t>
  </si>
  <si>
    <t>03706640368</t>
  </si>
  <si>
    <t>931041</t>
  </si>
  <si>
    <t>acquisto materiali per infermeria mese Giugno 2023</t>
  </si>
  <si>
    <t>Z742DDA49A</t>
  </si>
  <si>
    <t>Parafarmaci e materiale sanitario B6</t>
  </si>
  <si>
    <t>17PA</t>
  </si>
  <si>
    <t>Farmaci x Ospiti mese Giugno 2023</t>
  </si>
  <si>
    <t>Farmaci B6</t>
  </si>
  <si>
    <t>01/08/2023</t>
  </si>
  <si>
    <t>7823008571</t>
  </si>
  <si>
    <t>Servizio pulizia deratizzazione e disinfestazione CRA mese Giugno 2023</t>
  </si>
  <si>
    <t>01/07/2023</t>
  </si>
  <si>
    <t>3536 FTE</t>
  </si>
  <si>
    <t>S.LLE BARRACCA S.N.C di GUAZZALOCA  Leonardo &amp; C.</t>
  </si>
  <si>
    <t>00508750361</t>
  </si>
  <si>
    <t>ANZOLA DELL'EMILIA</t>
  </si>
  <si>
    <t>734151</t>
  </si>
  <si>
    <t>Acqusto n. 36 lenzuoli medilux consumi fino ad ottobre 2023</t>
  </si>
  <si>
    <t>Z4D36BCAF9</t>
  </si>
  <si>
    <t>Materiali diversi e igienico sanit. (b6)</t>
  </si>
  <si>
    <t>25/07/2023</t>
  </si>
  <si>
    <t>DIPENDENTI ASP ''DELIA REPETTO''</t>
  </si>
  <si>
    <t>PAGAMENTO STIPENDI</t>
  </si>
  <si>
    <t>RETRIBUZIONI MESE LUGLIO 2023</t>
  </si>
  <si>
    <t>27/07/2023</t>
  </si>
  <si>
    <t>TESORERIA  PROVINCIALE dello STATO di MODENA</t>
  </si>
  <si>
    <t>CORSO n. v 639 - Rilascio attestati idonietà addetti lotta antincendio n. 8 partecipanti</t>
  </si>
  <si>
    <t>11/08/2023</t>
  </si>
  <si>
    <t>40071693</t>
  </si>
  <si>
    <t>Essity Italy S.p.A.</t>
  </si>
  <si>
    <t>03318780966</t>
  </si>
  <si>
    <t>ALTOPASCIO -Fr.Badia Pozzeveri</t>
  </si>
  <si>
    <t>0583</t>
  </si>
  <si>
    <t>938611</t>
  </si>
  <si>
    <t>02/08/2023</t>
  </si>
  <si>
    <t>Ord. 15/2023 bavaglie per CRA consumi giugno 2023</t>
  </si>
  <si>
    <t>8442583FE0</t>
  </si>
  <si>
    <t>40071692</t>
  </si>
  <si>
    <t>ordine n 16/2023 pannoloni e linea igiene CRA consumi giugno 2023</t>
  </si>
  <si>
    <t>14/05/2023</t>
  </si>
  <si>
    <t>Presidi per incontinenza</t>
  </si>
  <si>
    <t>06/08/2023</t>
  </si>
  <si>
    <t>P4</t>
  </si>
  <si>
    <t>AUTOSPURGO SAVIGNI SRL</t>
  </si>
  <si>
    <t>02661140364</t>
  </si>
  <si>
    <t>923702</t>
  </si>
  <si>
    <t xml:space="preserve">Intervento in urgenza eseguito il 30/05/2023 - servizio di spurgo bagno con videoispezione </t>
  </si>
  <si>
    <t>Z803BC6DC8</t>
  </si>
  <si>
    <t>Manut. Immobili (b7h)</t>
  </si>
  <si>
    <t>07/08/2023</t>
  </si>
  <si>
    <t>10000005504</t>
  </si>
  <si>
    <t>CER MEDICAL SRL</t>
  </si>
  <si>
    <t>00831011200</t>
  </si>
  <si>
    <t>CALDERARA DI RENO</t>
  </si>
  <si>
    <t>4148568</t>
  </si>
  <si>
    <t>Consumo Ossigeno mese di Giugno</t>
  </si>
  <si>
    <t>Z1E3AB7562</t>
  </si>
  <si>
    <t>1° acconto IRES Anno 2023</t>
  </si>
  <si>
    <t>41</t>
  </si>
  <si>
    <t>05/08/2023</t>
  </si>
  <si>
    <t>495/2023</t>
  </si>
  <si>
    <t>IGEAM ACADEMY S.R.L.</t>
  </si>
  <si>
    <t>10178221007</t>
  </si>
  <si>
    <t>669911</t>
  </si>
  <si>
    <t>03/08/2023</t>
  </si>
  <si>
    <t>Corso antincendio parte teorica + n. 22 prove + corso aggiornamento antincendio per n. 4 preposti</t>
  </si>
  <si>
    <t>ZC93AFC17A</t>
  </si>
  <si>
    <t>08/08/2023</t>
  </si>
  <si>
    <t>10/05/2023</t>
  </si>
  <si>
    <t>112303030879</t>
  </si>
  <si>
    <t>quota ANTINCENDIO dal 01/03 al 03/05/2023</t>
  </si>
  <si>
    <t>639</t>
  </si>
  <si>
    <t>MIELE SRL</t>
  </si>
  <si>
    <t>02032781201</t>
  </si>
  <si>
    <t>MOLINELLA</t>
  </si>
  <si>
    <t>Lavaggio Indumenti Ospiti CRA mese MAggio 2023</t>
  </si>
  <si>
    <t>Lavanderia indumenti ospiti (b7b)</t>
  </si>
  <si>
    <t>21/08/2023</t>
  </si>
  <si>
    <t>21/06/2023</t>
  </si>
  <si>
    <t>412308603978</t>
  </si>
  <si>
    <t>Ricalcolo consumi effettuatti mese Aprile 2023 + consumi mese Maggio 2023</t>
  </si>
  <si>
    <t>22/06/2023</t>
  </si>
  <si>
    <t>884/10</t>
  </si>
  <si>
    <t>PUBLIKA S.T.P. srl</t>
  </si>
  <si>
    <t>02523600209</t>
  </si>
  <si>
    <t>VIADANA</t>
  </si>
  <si>
    <t>0376</t>
  </si>
  <si>
    <t>1586858</t>
  </si>
  <si>
    <t>Elaborazione paghe 2° Trim. 2023</t>
  </si>
  <si>
    <t>Z2C308E442</t>
  </si>
  <si>
    <t>09/08/2023</t>
  </si>
  <si>
    <t>814</t>
  </si>
  <si>
    <t>Lavaggio indumenti Ospiti CRA mese Giugno 2023</t>
  </si>
  <si>
    <t>15/09/2023</t>
  </si>
  <si>
    <t>3633 FTE</t>
  </si>
  <si>
    <t xml:space="preserve">Acquisto ricariche Vape e elettroemanatori per Ospiti CRA </t>
  </si>
  <si>
    <t>14/08/2023</t>
  </si>
  <si>
    <t>004346139648</t>
  </si>
  <si>
    <t>ZZZ.4346139648.20230708.ZZZ - consumo in CRA Energia mese Giugno 2023</t>
  </si>
  <si>
    <t>2PA</t>
  </si>
  <si>
    <t xml:space="preserve">MIGLIETTA DARIO  </t>
  </si>
  <si>
    <t>03867570750</t>
  </si>
  <si>
    <t xml:space="preserve">Compenso per incarico Consulente Fiscale e Tributario relativo al 2° Trim. 2023 + Dispositivo Firma Digitale dipendente A.F. </t>
  </si>
  <si>
    <t>Z1437DA157</t>
  </si>
  <si>
    <t>Prestazioni prof.li esterne (b7e)</t>
  </si>
  <si>
    <t>5200016194</t>
  </si>
  <si>
    <t>pasti Ospiti CD Piumazzo mese Giugno 2023</t>
  </si>
  <si>
    <t>5200017753</t>
  </si>
  <si>
    <t>Quota carico Ente x Mensa Dipendenti mese di Giugno 2023</t>
  </si>
  <si>
    <t>12/08/2023</t>
  </si>
  <si>
    <t>5200017903</t>
  </si>
  <si>
    <t>Ordine n 19 - acquisto tovaglio e bicchieri CRA mese Giugno 2023</t>
  </si>
  <si>
    <t>13/PA</t>
  </si>
  <si>
    <t>manutenzione straordinaria - riparazione luce spogliatoio</t>
  </si>
  <si>
    <t>Piccoli acquisti e riparazioni (b6b)</t>
  </si>
  <si>
    <t>13/08/2023</t>
  </si>
  <si>
    <t>5200017755</t>
  </si>
  <si>
    <t>Pasti Ospiti CRA mese di Giugno 2023</t>
  </si>
  <si>
    <t>14/PA</t>
  </si>
  <si>
    <t>Canone manutenzione impianti elettrici mese Luglio 2023</t>
  </si>
  <si>
    <t>OCCA FABIO</t>
  </si>
  <si>
    <t>BOMPORTO</t>
  </si>
  <si>
    <t>Restituzione Deposito CAUZIONALE versato per Ospite Occa Nicola</t>
  </si>
  <si>
    <t>CERNESI MILENCA</t>
  </si>
  <si>
    <t>CASTELFRANCO DELL'EMILIA</t>
  </si>
  <si>
    <t>Restituzione Deposito CAUZIONALE versato per Ospite Cernesi Milenca</t>
  </si>
  <si>
    <t>Importo negativo per retribuzione mese Luglio 2023 dipendente Ianov Mariana</t>
  </si>
  <si>
    <t>40</t>
  </si>
  <si>
    <t>26/07/2023</t>
  </si>
  <si>
    <t>10/08/2023</t>
  </si>
  <si>
    <t>7823003787</t>
  </si>
  <si>
    <t>lavanderia piana ospiti e divise operatori CRA mese Giugno 2023</t>
  </si>
  <si>
    <t>7823003786</t>
  </si>
  <si>
    <t>lavaggio divise operatori CD Piumazzo mese di Giugno 2023</t>
  </si>
  <si>
    <t>Addebito insoluto su Retta Luglio di DALL'ASTA FLORA CESARINA</t>
  </si>
  <si>
    <t>42</t>
  </si>
  <si>
    <t>1847-2023/PA</t>
  </si>
  <si>
    <t xml:space="preserve">Maggio 2023 amministrativi somministrazione lavoro </t>
  </si>
  <si>
    <t>1845-2023/PA</t>
  </si>
  <si>
    <t xml:space="preserve">Maggio 2023 guardarobiera somministrazione lavoro </t>
  </si>
  <si>
    <t>1846-2023/PA</t>
  </si>
  <si>
    <t xml:space="preserve">Maggio 2023 fisioterapisti somministrazione lavoro </t>
  </si>
  <si>
    <t>1844-2023/PA</t>
  </si>
  <si>
    <t xml:space="preserve">Maggio 2023 infermieri somministrazione lavoro </t>
  </si>
  <si>
    <t>1842-2023/PA</t>
  </si>
  <si>
    <t xml:space="preserve">Maggio 2023 oss somministrazione lavoro </t>
  </si>
  <si>
    <t>1843-2023/PA</t>
  </si>
  <si>
    <t xml:space="preserve">Maggio 2023 manutentore somministrazione lavoro </t>
  </si>
  <si>
    <t>1841-2023/PA</t>
  </si>
  <si>
    <t xml:space="preserve">Maggio 2023 oss CD Piumazzo somministrazione lavoro </t>
  </si>
  <si>
    <t>1840-2023/PA</t>
  </si>
  <si>
    <t xml:space="preserve">Maggio 2023 animatrice CD Piumazzo somministrazione lavoro </t>
  </si>
  <si>
    <t>19/08/2023</t>
  </si>
  <si>
    <t>3758/PA</t>
  </si>
  <si>
    <t>ZUCCHETTI HEALTHCARE S.R.L.</t>
  </si>
  <si>
    <t>02649530280</t>
  </si>
  <si>
    <t>Rovereto</t>
  </si>
  <si>
    <t>0464</t>
  </si>
  <si>
    <t>491600</t>
  </si>
  <si>
    <t xml:space="preserve">Assistenza del 19/05/2023 e del 25/05/2023  per Contabilità Economica 1.0 </t>
  </si>
  <si>
    <t>Z5D3AAA4DB</t>
  </si>
  <si>
    <t>Canoni assist. software e hardware</t>
  </si>
  <si>
    <t>3766/PA</t>
  </si>
  <si>
    <t>canone assistenza 1 trimestre 2023</t>
  </si>
  <si>
    <t>16/08/2023</t>
  </si>
  <si>
    <t>988/10</t>
  </si>
  <si>
    <t>Servizio redazione conto annuale 2023</t>
  </si>
  <si>
    <t>ZF63B7F8F2</t>
  </si>
  <si>
    <t>30/08/2023</t>
  </si>
  <si>
    <t>3940/PA</t>
  </si>
  <si>
    <t>Canone assistenza hardware 1 semestre 2023</t>
  </si>
  <si>
    <t>998/10</t>
  </si>
  <si>
    <t>Evasione Denuncia Infortunio INAIL Dipendente C.S.</t>
  </si>
  <si>
    <t>02/09/2023</t>
  </si>
  <si>
    <t>4626/PA</t>
  </si>
  <si>
    <t>storno parziale fattura 3766/PA per errato importo</t>
  </si>
  <si>
    <t>22/08/2023</t>
  </si>
  <si>
    <t>CTR EX CPDEL LUGLIO 2023</t>
  </si>
  <si>
    <t>44</t>
  </si>
  <si>
    <t>CTR EX INADEL TFR LUGLIO 2023</t>
  </si>
  <si>
    <t>CTR EX FONDO CREDITO LUGLIO 2023</t>
  </si>
  <si>
    <t>CTR SOLIDARIETA' PERSEO LUGLIO 2023</t>
  </si>
  <si>
    <t>CTR INPS DS LUGLIO 2023</t>
  </si>
  <si>
    <t>ONERI PER RICONGIUNZIONE P212 LUGLIO 2023</t>
  </si>
  <si>
    <t>P211 RISCATTI A FINE PENSIONISTICI L. 29/79 LUGLIO 2023</t>
  </si>
  <si>
    <t>TFR ULTERIORI ELEMENTI LUGLIO 2023</t>
  </si>
  <si>
    <t>RITENUTE REDDITI LAVOROI DIPENDENTE LUGLIO 2023</t>
  </si>
  <si>
    <t>LIQUIDAZIONE IRAP DIPENDENTI LUGLIO 2023</t>
  </si>
  <si>
    <t>LIQUIDAZIONE IRAP INTERINALI LUGLIO 2023 SU FATTURE APRILE 2023</t>
  </si>
  <si>
    <t>RITENUTE REDDITI LAVORO AUTONOMO COD. TRIBUTO 1040 LUGLIO 2023</t>
  </si>
  <si>
    <t>Liquidazione IVA mese di Luglio 2023</t>
  </si>
  <si>
    <t>43</t>
  </si>
  <si>
    <t>24/08/2023</t>
  </si>
  <si>
    <t>RETRIBUZIONI MESE AGOSTO 2023</t>
  </si>
  <si>
    <t>22/07/2023</t>
  </si>
  <si>
    <t>23/07/2023</t>
  </si>
  <si>
    <t>ANSALONI ANNARITA</t>
  </si>
  <si>
    <t>Restituzione deposito cauzionale versato per Ospite ANSALONI AROLDO</t>
  </si>
  <si>
    <t>000057/PA</t>
  </si>
  <si>
    <t>28/08/2023</t>
  </si>
  <si>
    <t>servizio assistenza informatica dal 01/01/2023 al 30/04/2023 - fattura errata per CIG</t>
  </si>
  <si>
    <t>Z8C386A269</t>
  </si>
  <si>
    <t>17/06/2023</t>
  </si>
  <si>
    <t>000067/PA</t>
  </si>
  <si>
    <t>storno fattura per errata indicazione CIG</t>
  </si>
  <si>
    <t>75</t>
  </si>
  <si>
    <t>29/08/2023</t>
  </si>
  <si>
    <t>Servizio RSPP mese Luglio 2023</t>
  </si>
  <si>
    <t>27/08/2023</t>
  </si>
  <si>
    <t>11FPA</t>
  </si>
  <si>
    <t>LAURO ROBERTA</t>
  </si>
  <si>
    <t>03160520361</t>
  </si>
  <si>
    <t>Trattamenti podologici mese Luglio 2023</t>
  </si>
  <si>
    <t>ZF7387C6FF</t>
  </si>
  <si>
    <t>Servizio podologo (b7b)</t>
  </si>
  <si>
    <t>07/06/2023</t>
  </si>
  <si>
    <t>02190/2</t>
  </si>
  <si>
    <t>GULLIVER Società Cooperativa Sociale</t>
  </si>
  <si>
    <t>02370870368</t>
  </si>
  <si>
    <t>2589511</t>
  </si>
  <si>
    <t>Trasporto CD Piumazzo mese Maggio 2023</t>
  </si>
  <si>
    <t>Z923A7FEEE</t>
  </si>
  <si>
    <t>02189/2</t>
  </si>
  <si>
    <t>Trasporto CD Piumazzo mese Aprile 2023</t>
  </si>
  <si>
    <t>63</t>
  </si>
  <si>
    <t>GIADA S.A.S. DI GHIUTA LUMINITA &amp; C.</t>
  </si>
  <si>
    <t>04630160234</t>
  </si>
  <si>
    <t>Belfiore</t>
  </si>
  <si>
    <t>Pasti Ospiti al Lido delle Nazioni x Gita mare 12/06/2023</t>
  </si>
  <si>
    <t>2023P00013</t>
  </si>
  <si>
    <t xml:space="preserve">CD canone MAGGIO 2023 + interventi  idraulici </t>
  </si>
  <si>
    <t>15/06/2023</t>
  </si>
  <si>
    <t>2023P00014</t>
  </si>
  <si>
    <t xml:space="preserve">CRA canone MAGGIO 2023 + interventi  idraulici </t>
  </si>
  <si>
    <t>02620/2</t>
  </si>
  <si>
    <t>Servizio trasporto Ospiti mese Giugno 2023</t>
  </si>
  <si>
    <t>001209-0C0</t>
  </si>
  <si>
    <t>GRUPPO GE.MA. Srl a socio unico</t>
  </si>
  <si>
    <t>02065050342</t>
  </si>
  <si>
    <t>PARMA</t>
  </si>
  <si>
    <t>0521</t>
  </si>
  <si>
    <t>030848</t>
  </si>
  <si>
    <t>Elaborazione e presentazione MUD 2023 x anno 2022</t>
  </si>
  <si>
    <t>Z323B5CC28</t>
  </si>
  <si>
    <t>0/1075</t>
  </si>
  <si>
    <t>DOMARC S.R.L.</t>
  </si>
  <si>
    <t>02747710362</t>
  </si>
  <si>
    <t>822906</t>
  </si>
  <si>
    <t>Spese telefoniche 3 trimestre 2023 x n. 3 linee e connessione CD Piumazzo</t>
  </si>
  <si>
    <t>Z163397B6B</t>
  </si>
  <si>
    <t>Spese telefoniche (b7g)</t>
  </si>
  <si>
    <t>493/S4</t>
  </si>
  <si>
    <t>Servizio smaltimento rifiuti speciali Giugno 2023</t>
  </si>
  <si>
    <t>000068/PA</t>
  </si>
  <si>
    <t xml:space="preserve">servizio assistenza informatica </t>
  </si>
  <si>
    <t>ZB23B31144</t>
  </si>
  <si>
    <t>7823009649</t>
  </si>
  <si>
    <t xml:space="preserve">Servizio pulizia derattizzazione e disinfestazione CRA mese Luglio 2023 </t>
  </si>
  <si>
    <t>7823009648</t>
  </si>
  <si>
    <t xml:space="preserve">Servizio pulizia CD mese Luglio 2023 </t>
  </si>
  <si>
    <t>18/07/2023</t>
  </si>
  <si>
    <t>21PA</t>
  </si>
  <si>
    <t>Farmaci per Ospiti mese di Luglio 2023</t>
  </si>
  <si>
    <t>5200018928</t>
  </si>
  <si>
    <t>quota carico Ente per Pasti dipendenti mese Luglio 2023</t>
  </si>
  <si>
    <t>03/09/2023</t>
  </si>
  <si>
    <t>5200018791</t>
  </si>
  <si>
    <t>Pasti Ospiti CD mese Luglio 2023</t>
  </si>
  <si>
    <t>5200019043</t>
  </si>
  <si>
    <t>Pasti Ospiti CRA mese Luglio 2023</t>
  </si>
  <si>
    <t>1919</t>
  </si>
  <si>
    <t>BMEDICA SRL</t>
  </si>
  <si>
    <t>03681410365</t>
  </si>
  <si>
    <t>254813</t>
  </si>
  <si>
    <t>Acquisto ammortizzatore di ricambio per carrozzina</t>
  </si>
  <si>
    <t>Z053B303F9</t>
  </si>
  <si>
    <t>Acquisto beni socio-sanitari</t>
  </si>
  <si>
    <t>BERGAMINI MANUELA</t>
  </si>
  <si>
    <t>NONANTOLA</t>
  </si>
  <si>
    <t>Restituzione deposito cauzionale versato per Ospite MALAGOLI ANNA MARIA</t>
  </si>
  <si>
    <t>04/09/2023</t>
  </si>
  <si>
    <t>1032/10</t>
  </si>
  <si>
    <t>nota di credito su fattura respinta</t>
  </si>
  <si>
    <t>Z393B230A</t>
  </si>
  <si>
    <t>Commissioni PagoPA 1 trimestre 2023</t>
  </si>
  <si>
    <t>ZE530CA5F5</t>
  </si>
  <si>
    <t>45</t>
  </si>
  <si>
    <t>25/08/2023</t>
  </si>
  <si>
    <t>Commissioni PagoPA 2 trimestre 2023</t>
  </si>
  <si>
    <t>46</t>
  </si>
  <si>
    <t>17/08/2023</t>
  </si>
  <si>
    <t>47</t>
  </si>
  <si>
    <t>48</t>
  </si>
  <si>
    <t>BPER Banca S.P.A.</t>
  </si>
  <si>
    <t>03830780361</t>
  </si>
  <si>
    <t>800</t>
  </si>
  <si>
    <t>090444</t>
  </si>
  <si>
    <t>GIROCONTO NUOVO SERVIZIO TESORERIA</t>
  </si>
  <si>
    <t>FATTPA 2_23</t>
  </si>
  <si>
    <t>DE GENNARO MARIA ROSARIA MELANIA</t>
  </si>
  <si>
    <t>03235090713</t>
  </si>
  <si>
    <t>347</t>
  </si>
  <si>
    <t>7332558</t>
  </si>
  <si>
    <t>06/09/2023</t>
  </si>
  <si>
    <t>Compenso pratica recupero crediti Biasetti</t>
  </si>
  <si>
    <t>Servizio recupero crediti</t>
  </si>
  <si>
    <t>10/10/2023</t>
  </si>
  <si>
    <t>FATTPA 3_23</t>
  </si>
  <si>
    <t>a storno fattura pr 59/A del 20/07/2023</t>
  </si>
  <si>
    <t>05/09/2023</t>
  </si>
  <si>
    <t>FPA 7/23</t>
  </si>
  <si>
    <t>SILVANO LIDIA</t>
  </si>
  <si>
    <t>01719530204</t>
  </si>
  <si>
    <t>MANTOVA</t>
  </si>
  <si>
    <t>07/09/2023</t>
  </si>
  <si>
    <t>Servizio supervisione di equipe 1 semestre 2023 - 58 ore</t>
  </si>
  <si>
    <t>Supporto Attività Sanitaria</t>
  </si>
  <si>
    <t>08/09/2023</t>
  </si>
  <si>
    <t>9</t>
  </si>
  <si>
    <t>SIMONINI ELISABETTA PARRUCCHIERI</t>
  </si>
  <si>
    <t>03085800369</t>
  </si>
  <si>
    <t>Servizio di parrucchiera CRA mese Luglio 2023</t>
  </si>
  <si>
    <t>Z42389C900</t>
  </si>
  <si>
    <t>Servizio parrucchiera\barbiere (b7b)</t>
  </si>
  <si>
    <t>09/09/2023</t>
  </si>
  <si>
    <t>18/08/2023</t>
  </si>
  <si>
    <t>8</t>
  </si>
  <si>
    <t>Servizio parrucchiera mese Giugno 2023 CRA</t>
  </si>
  <si>
    <t>112303380513</t>
  </si>
  <si>
    <t>Consumo Acqua rilevato dal 29/04/2023 al 30/05/2023</t>
  </si>
  <si>
    <t>7X02515945</t>
  </si>
  <si>
    <t>Tim S.p.A. - cellulare</t>
  </si>
  <si>
    <t>00488410010</t>
  </si>
  <si>
    <t>MILANO</t>
  </si>
  <si>
    <t>canoni cellulari e tablet mese Aprile e Maggio 2023</t>
  </si>
  <si>
    <t>ZD339D98D4</t>
  </si>
  <si>
    <t>23/08/2023</t>
  </si>
  <si>
    <t>14/E</t>
  </si>
  <si>
    <t>EFFEMME S.R.L.</t>
  </si>
  <si>
    <t>02985130364</t>
  </si>
  <si>
    <t>Locazione 2 trimestre 2023 CD Piumazzo</t>
  </si>
  <si>
    <t>ZB035DE31A</t>
  </si>
  <si>
    <t>Fitti passivi (B8A)</t>
  </si>
  <si>
    <t>992</t>
  </si>
  <si>
    <t>Lavaggio indumenti Ospiti CRA mese Luglio 2023</t>
  </si>
  <si>
    <t>34/2023-7</t>
  </si>
  <si>
    <t>OFFICE MARKET SRL</t>
  </si>
  <si>
    <t>00775370364</t>
  </si>
  <si>
    <t>FORMIGINE</t>
  </si>
  <si>
    <t>0536</t>
  </si>
  <si>
    <t>843095 SP</t>
  </si>
  <si>
    <t>Acquisto carpette, buste trasparenti, carta comune e etc.</t>
  </si>
  <si>
    <t>Z463062954</t>
  </si>
  <si>
    <t>Cancelleria (b6b)</t>
  </si>
  <si>
    <t>20/PA</t>
  </si>
  <si>
    <t>Acquisto n. 4 pale vortice a soffitto per CRA</t>
  </si>
  <si>
    <t>Impianti e macchinari</t>
  </si>
  <si>
    <t>10000006724</t>
  </si>
  <si>
    <t>Consumi Ossigeno mese Luglio 2023</t>
  </si>
  <si>
    <t>144/PA</t>
  </si>
  <si>
    <t>EUROSERVIZI SRL</t>
  </si>
  <si>
    <t>08057040019</t>
  </si>
  <si>
    <t>CHIERI</t>
  </si>
  <si>
    <t>011</t>
  </si>
  <si>
    <t>9473370</t>
  </si>
  <si>
    <t>Acquisto n. 15000 salviette Morbiflex CRA</t>
  </si>
  <si>
    <t>Z9A359CEDB</t>
  </si>
  <si>
    <t>7823004410</t>
  </si>
  <si>
    <t>Servizio lavanderia piana CRA mese Luglio 2023</t>
  </si>
  <si>
    <t>7823004411</t>
  </si>
  <si>
    <t>Servizio lavaggio divise personale CD mese Luglio 2023</t>
  </si>
  <si>
    <t>11/09/2023</t>
  </si>
  <si>
    <t>004355097899</t>
  </si>
  <si>
    <t>ZZZ.4355097899.20230807.ZZZ - Energia Elettrica CRA mese Luglio 2023</t>
  </si>
  <si>
    <t>5200019639</t>
  </si>
  <si>
    <t>Acquisto bicchieri plastica CRA consumi Agosto 2023</t>
  </si>
  <si>
    <t>Ricevuta 83/23</t>
  </si>
  <si>
    <t xml:space="preserve">PUBBLICA  ASSISTENZA  A.V.P.A. CROCE BLU </t>
  </si>
  <si>
    <t>924545</t>
  </si>
  <si>
    <t>12/09/2023</t>
  </si>
  <si>
    <t>Trasporti CD Piumazzo mese Maggio 2023</t>
  </si>
  <si>
    <t>Ricevuta 84/23</t>
  </si>
  <si>
    <t>Trasporti CD Piumazzo mese Giugno 2023</t>
  </si>
  <si>
    <t>14/09/2023</t>
  </si>
  <si>
    <t>40089400</t>
  </si>
  <si>
    <t>ordine 17/2023 bavaglie e linea igiene CRA consumi Luglio 2023</t>
  </si>
  <si>
    <t>40089399</t>
  </si>
  <si>
    <t>ordine 18/2023 bavaglie CRA consumi luglio</t>
  </si>
  <si>
    <t>18/06/2023</t>
  </si>
  <si>
    <t>2338-2023/PA</t>
  </si>
  <si>
    <t xml:space="preserve">Giugno 2023 manutentore somministrazione lavoro </t>
  </si>
  <si>
    <t>2337-2023/PA</t>
  </si>
  <si>
    <t xml:space="preserve">Giugno 2023 OSS CRA somministrazione lavoro </t>
  </si>
  <si>
    <t>2334-2023/PA</t>
  </si>
  <si>
    <t xml:space="preserve">Giugno 2023 guardarobiera CRA somministrazione lavoro </t>
  </si>
  <si>
    <t>2340-2023/PA</t>
  </si>
  <si>
    <t xml:space="preserve">Giugno 2023 fisioterapisti CRA somministrazione lavoro </t>
  </si>
  <si>
    <t>2341-2023/PA</t>
  </si>
  <si>
    <t xml:space="preserve">Giugno 2023 amministrativi somministrazione lavoro </t>
  </si>
  <si>
    <t>2335-2023/PA</t>
  </si>
  <si>
    <t xml:space="preserve">Giugno 2023 animatrice CD somministrazione lavoro </t>
  </si>
  <si>
    <t>2336-2023/PA</t>
  </si>
  <si>
    <t xml:space="preserve">Giugno 2023 OSS CD somministrazione lavoro </t>
  </si>
  <si>
    <t>2339-2023/PA</t>
  </si>
  <si>
    <t xml:space="preserve">Giugno 2023 infermieri CRA somministrazione lavoro </t>
  </si>
  <si>
    <t>16/09/2023</t>
  </si>
  <si>
    <t>412310382768</t>
  </si>
  <si>
    <t>Fornitura Gas mese Giugno 2023</t>
  </si>
  <si>
    <t>13/09/2023</t>
  </si>
  <si>
    <t>458/2023</t>
  </si>
  <si>
    <t>ECOGREEN S.R.L.</t>
  </si>
  <si>
    <t>03422830368</t>
  </si>
  <si>
    <t>444840</t>
  </si>
  <si>
    <t>Rispristino area verde a seguito evento atmosferico del 03/07/2023</t>
  </si>
  <si>
    <t>ZE23BF4054</t>
  </si>
  <si>
    <t>Aree verdi (b7h)</t>
  </si>
  <si>
    <t>639/2023</t>
  </si>
  <si>
    <t>Servizio di assistenza vigili del fuoco per esame antincendio 14/07/2023</t>
  </si>
  <si>
    <t>1003122036</t>
  </si>
  <si>
    <t>NESTLE' ITALIANA SPA</t>
  </si>
  <si>
    <t>00777280157</t>
  </si>
  <si>
    <t>ASSAGO</t>
  </si>
  <si>
    <t>Acquisto Addensanti e Integratori per CRA consumi sino al 31/10/2023</t>
  </si>
  <si>
    <t>Z5D3A18E34</t>
  </si>
  <si>
    <t>SCORDO ROSINA</t>
  </si>
  <si>
    <t>Restituzione deposito cauzionale versato per Ospite GALLETTI FAUSTO</t>
  </si>
  <si>
    <t>21/09/2023</t>
  </si>
  <si>
    <t>12FPA</t>
  </si>
  <si>
    <t>20/09/2023</t>
  </si>
  <si>
    <t>Trattamenti podologici mese Agosto 2023</t>
  </si>
  <si>
    <t>17/09/2023</t>
  </si>
  <si>
    <t>0</t>
  </si>
  <si>
    <t>AUSER Volontariato gruppo Castelfranco Emilia</t>
  </si>
  <si>
    <t>928335</t>
  </si>
  <si>
    <t>Trasporti CD Piumazzo 2 trimestre 2023</t>
  </si>
  <si>
    <t>23/09/2023</t>
  </si>
  <si>
    <t>1/11/76</t>
  </si>
  <si>
    <t>COLORMAX DI MARAN MASSIMO</t>
  </si>
  <si>
    <t>03793330360</t>
  </si>
  <si>
    <t>SERRAMAZZONI</t>
  </si>
  <si>
    <t xml:space="preserve">Sistemazione lavabo cucina </t>
  </si>
  <si>
    <t>Z983BA05A7</t>
  </si>
  <si>
    <t>25/09/2023</t>
  </si>
  <si>
    <t>86</t>
  </si>
  <si>
    <t>Servizio RSPP mese Agosto 2023</t>
  </si>
  <si>
    <t>112304015352</t>
  </si>
  <si>
    <t>Consumo Acqua stimata dal 18/04/2023 al 16/06/2023</t>
  </si>
  <si>
    <t>28/06/2023</t>
  </si>
  <si>
    <t>112304015353</t>
  </si>
  <si>
    <t>Consumo Acqua rilevato dal 16/12/2022 al 09/06/2023</t>
  </si>
  <si>
    <t>1/11/36</t>
  </si>
  <si>
    <t>Ferramenta MAGNI FILIPPO</t>
  </si>
  <si>
    <t>03548580368</t>
  </si>
  <si>
    <t>931597</t>
  </si>
  <si>
    <t>acquisto materiali vari da ferramenta - fattura errata manca indicazione CIG</t>
  </si>
  <si>
    <t>Acq. materiali diversi (b7h)</t>
  </si>
  <si>
    <t>1/11/49</t>
  </si>
  <si>
    <t>a storno fattura pr. 317/E del 21/07/2023</t>
  </si>
  <si>
    <t>24/09/2023</t>
  </si>
  <si>
    <t>1/11/50</t>
  </si>
  <si>
    <t>Acquisto materiali ferramenta per CRA</t>
  </si>
  <si>
    <t>Z863A1AAE7</t>
  </si>
  <si>
    <t>19/09/2023</t>
  </si>
  <si>
    <t>CORSO n. v 640 - Rilascio attestati idonietà addetti lotta antincendio n. 11 partecipanti</t>
  </si>
  <si>
    <t>22/09/2023</t>
  </si>
  <si>
    <t>CTR EX CPDEL P201 - AGOSTO 2023</t>
  </si>
  <si>
    <t>27</t>
  </si>
  <si>
    <t>18/09/2023</t>
  </si>
  <si>
    <t>CTR EX INADEL TFR P608 - AGOSTO 2023</t>
  </si>
  <si>
    <t>CTR EX FONDO CREDITO P909 - AGOSTO 2023</t>
  </si>
  <si>
    <t>CTR SOLIDARIETA' PERSEO P206 - AGOSTO 2023</t>
  </si>
  <si>
    <t>CTR INPS DS DM10 - AGOSTO 2023</t>
  </si>
  <si>
    <t>ONERI PER  RICONGIUNZIONE P212 - AGOSTO 2023</t>
  </si>
  <si>
    <t>P211 RISCATTI A FINE PENSIONISTICI - AGOSTO 2023</t>
  </si>
  <si>
    <t>TFR ULTERIORI ELEMENTI P632 - AGOSTO 2023</t>
  </si>
  <si>
    <t>RITENUTE REDDITI LAVORO DIPENDENTE AGOSTO 2023</t>
  </si>
  <si>
    <t>LIQUIDAZIONE IRAP DIPENDENTI AGOSTO 2023</t>
  </si>
  <si>
    <t>LIQUIDAZIONE IRAP INTERINALI AGOSTO 2023 SU FATTURE MAGGIO 2023</t>
  </si>
  <si>
    <t>RITENUTE REDDITI LAVORATORE AUTONOMO COD 1040 AGOSTO 2023</t>
  </si>
  <si>
    <t>LIQUIDAZIONE IVA MESE AGOSTO 2023</t>
  </si>
  <si>
    <t>28</t>
  </si>
  <si>
    <t>RETRIBUZIONI MESE SETTEMBRE 2023</t>
  </si>
  <si>
    <t>30/09/2023</t>
  </si>
  <si>
    <t>FV23-1744</t>
  </si>
  <si>
    <t>29/09/2023</t>
  </si>
  <si>
    <t>Medico Competente (PSS) 2° Trim. 2023 + Visite MEDICHE con valenza biennale + Esami di Laboratorio</t>
  </si>
  <si>
    <t>03/10/2023</t>
  </si>
  <si>
    <t>112304254257</t>
  </si>
  <si>
    <t xml:space="preserve">Consumi Acqua CRA rilevati dal 31/05 al 28/06 </t>
  </si>
  <si>
    <t>06/10/2023</t>
  </si>
  <si>
    <t>112304514217</t>
  </si>
  <si>
    <t>Quota Antincendio dal 04/05/2023 al 29/06/2023</t>
  </si>
  <si>
    <t>02939/2</t>
  </si>
  <si>
    <t>Servizio trasporto Ospiti CD mese Luglio 2023</t>
  </si>
  <si>
    <t>214</t>
  </si>
  <si>
    <t>FRECCIA ESTINTORI DI MANTOVANI GIUSEPPE</t>
  </si>
  <si>
    <t>01523350229</t>
  </si>
  <si>
    <t>Stenico</t>
  </si>
  <si>
    <t>0465</t>
  </si>
  <si>
    <t>770015</t>
  </si>
  <si>
    <t>Revisione periodica porte tagliafuoco, sostituzione maniglioni antipanico omologati CE e sostituzione batteria centralina</t>
  </si>
  <si>
    <t>Z013ABCBB1</t>
  </si>
  <si>
    <t>Estintori (b7h)</t>
  </si>
  <si>
    <t>000082/PA</t>
  </si>
  <si>
    <t>Assistenza informatica evoluta 01/05/2023 - 31/05/2024</t>
  </si>
  <si>
    <t>20/08/2023</t>
  </si>
  <si>
    <t>578/S4</t>
  </si>
  <si>
    <t>Servizio smaltimento rifiuti mese Luglio 2023 CRA</t>
  </si>
  <si>
    <t>21/PA</t>
  </si>
  <si>
    <t>Canone manutenzione impianti elettrici mese Agosto 2023</t>
  </si>
  <si>
    <t>FTPA/16</t>
  </si>
  <si>
    <t>WATER TEAM S.r.L.</t>
  </si>
  <si>
    <t>01610830406</t>
  </si>
  <si>
    <t>Cesena</t>
  </si>
  <si>
    <t>0547</t>
  </si>
  <si>
    <t>601040</t>
  </si>
  <si>
    <t>Analisi chimiche per Legionella n. 8 campioni - visita assistenza tecnica</t>
  </si>
  <si>
    <t>Z432D37513</t>
  </si>
  <si>
    <t>Servizio Prevenzione LEGIONELLOSI</t>
  </si>
  <si>
    <t>22/PA</t>
  </si>
  <si>
    <t>Interventi in Cra mese Luglio 2023</t>
  </si>
  <si>
    <t>23/PA</t>
  </si>
  <si>
    <t>MAnutenzione straordinaria per gestione e controllo porte uscita mensa e segnale sonoro</t>
  </si>
  <si>
    <t>01/10/2023</t>
  </si>
  <si>
    <t>7823010772</t>
  </si>
  <si>
    <t>Servizio pulizia derattizzazione e disinfestazione CRA Agosto 2023</t>
  </si>
  <si>
    <t>7823010771</t>
  </si>
  <si>
    <t>Servizio pulizia CD Piumazzo Agosto 2023</t>
  </si>
  <si>
    <t>233</t>
  </si>
  <si>
    <t>Rispristino centralina antincendio a seguito di evento atmosferico 03/07/2023</t>
  </si>
  <si>
    <t>000083/PA</t>
  </si>
  <si>
    <t>Sostituzione batteria gruppo di continuità e switch</t>
  </si>
  <si>
    <t>Manutenzione software e hardware</t>
  </si>
  <si>
    <t>22PA</t>
  </si>
  <si>
    <t>Acquisto farmaci x Ospiti mese Agosto 2023</t>
  </si>
  <si>
    <t>01/09/2023</t>
  </si>
  <si>
    <t>23PA</t>
  </si>
  <si>
    <t>Materiale per Infermeria mese di Agosto 2023</t>
  </si>
  <si>
    <t>1204</t>
  </si>
  <si>
    <t>Lavanderia Ospiti Cra mese Agosto 2023</t>
  </si>
  <si>
    <t>76/2023</t>
  </si>
  <si>
    <t>TAPPEZZERIA  BALESTRAZZI di TACCINI MASSIMO</t>
  </si>
  <si>
    <t>02333270367</t>
  </si>
  <si>
    <t>8178014</t>
  </si>
  <si>
    <t>Reinstallazione tende parasole a causa evento atmosferico 03/07/2023</t>
  </si>
  <si>
    <t>Z993BF2E9D</t>
  </si>
  <si>
    <t>02/10/2023</t>
  </si>
  <si>
    <t>4494 FTE</t>
  </si>
  <si>
    <t>Acquisto ricariche Vape per Ospiti CRA</t>
  </si>
  <si>
    <t>21/10/2023</t>
  </si>
  <si>
    <t>28/09/2023</t>
  </si>
  <si>
    <t>16</t>
  </si>
  <si>
    <t>a storno fattura PR 354/E del 22/07/2023 per errata fatturazione</t>
  </si>
  <si>
    <t>17</t>
  </si>
  <si>
    <t>a storno fattura PR 391/E del 11/08/2023 per errata fatturazione</t>
  </si>
  <si>
    <t>Addebito insoluto per SDD Rette Sett 23 non lavorate, I tranche</t>
  </si>
  <si>
    <t>31</t>
  </si>
  <si>
    <t>Addebito insoluto per SDD Rette Sett 23 non lavorate, II tranche</t>
  </si>
  <si>
    <t>33</t>
  </si>
  <si>
    <t>Addebito insoluto per SDD Rette Sett 23 non lavorate, III tranche</t>
  </si>
  <si>
    <t>Addebito insoluto per SDD Rette Sett 23 non lavorate, IV tranche</t>
  </si>
  <si>
    <t>COMMISSIONI INCASSO N. 45 SDD RETTE AGOSTO</t>
  </si>
  <si>
    <t>ZCB3C34E54</t>
  </si>
  <si>
    <t>COMMISSIONI INCASSO N. 10 SDD RETTE AGOSTO</t>
  </si>
  <si>
    <t>COMMISSIONI N. 1 INSOLUTO OSPITE T.C. RETTA AGOSTO 2023</t>
  </si>
  <si>
    <t>85</t>
  </si>
  <si>
    <t>26/09/2023</t>
  </si>
  <si>
    <t>COMMISSIONI N. 1 INSOLUTO OSPITE D.F.C. RETTA AGOSTO 2023</t>
  </si>
  <si>
    <t>87</t>
  </si>
  <si>
    <t>Addebito Insoluto su Fattura Settembre Retta Agosto 2023 di TOMESANI CARLO</t>
  </si>
  <si>
    <t>84</t>
  </si>
  <si>
    <t>Addebito Insoluto su Fattura Settembre Retta Agosto 2023 di DALL'ASTA FLORA CESARINA</t>
  </si>
  <si>
    <t>Elenco delle scadenze saldate dal 01/07/2023 al 30/09/2023</t>
  </si>
  <si>
    <t>DATA SCADENZA EFFETTIVA</t>
  </si>
  <si>
    <t>DIFFERENZA GIORNI TRA DATE DI APAGMENTO E SCADENZA</t>
  </si>
  <si>
    <t>RITARDO PONDERATO</t>
  </si>
  <si>
    <t>TEMPESTIVITA' PAGAMENTI 2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</si>
</sst>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49" fontId="0" fillId="2" borderId="0" xfId="0" applyNumberFormat="1" applyFill="1" applyAlignment="1">
      <alignment wrapText="1"/>
    </xf>
    <xf numFmtId="3" fontId="0" fillId="2" borderId="0" xfId="0" applyNumberFormat="1" applyFill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C9CF-170D-4AE3-9B99-7BDF5815DE6D}">
  <sheetPr filterMode="1"/>
  <dimension ref="A1:AH258"/>
  <sheetViews>
    <sheetView tabSelected="1" workbookViewId="0">
      <pane ySplit="2" topLeftCell="A227" activePane="bottomLeft" state="frozen"/>
      <selection pane="bottomLeft" activeCell="D195" sqref="D195"/>
    </sheetView>
  </sheetViews>
  <sheetFormatPr defaultRowHeight="15" x14ac:dyDescent="0.25"/>
  <cols>
    <col min="1" max="1" width="16.28515625" style="1" bestFit="1" customWidth="1"/>
    <col min="2" max="2" width="10.7109375" style="1" bestFit="1" customWidth="1"/>
    <col min="3" max="3" width="4.7109375" style="1" hidden="1" customWidth="1"/>
    <col min="4" max="4" width="19.5703125" style="2" bestFit="1" customWidth="1"/>
    <col min="5" max="5" width="8.42578125" style="1" bestFit="1" customWidth="1"/>
    <col min="6" max="6" width="19.28515625" style="1" bestFit="1" customWidth="1"/>
    <col min="7" max="7" width="11.7109375" style="3" bestFit="1" customWidth="1"/>
    <col min="8" max="8" width="50.85546875" style="1" hidden="1" customWidth="1"/>
    <col min="9" max="9" width="12" style="1" hidden="1" customWidth="1"/>
    <col min="10" max="10" width="30.140625" style="1" hidden="1" customWidth="1"/>
    <col min="11" max="11" width="8.140625" style="1" hidden="1" customWidth="1"/>
    <col min="12" max="12" width="9.5703125" style="1" hidden="1" customWidth="1"/>
    <col min="13" max="13" width="27.7109375" style="1" bestFit="1" customWidth="1"/>
    <col min="14" max="14" width="16.140625" style="1" bestFit="1" customWidth="1"/>
    <col min="15" max="15" width="15.7109375" style="2" bestFit="1" customWidth="1"/>
    <col min="16" max="16" width="7.85546875" style="1" hidden="1" customWidth="1"/>
    <col min="17" max="17" width="144.28515625" style="1" hidden="1" customWidth="1"/>
    <col min="18" max="18" width="27.140625" style="1" hidden="1" customWidth="1"/>
    <col min="19" max="19" width="12.5703125" style="1" hidden="1" customWidth="1"/>
    <col min="20" max="20" width="4.140625" style="1" hidden="1" customWidth="1"/>
    <col min="21" max="21" width="11.140625" style="1" hidden="1" customWidth="1"/>
    <col min="22" max="22" width="55.7109375" style="1" hidden="1" customWidth="1"/>
    <col min="23" max="23" width="11.7109375" style="1" hidden="1" customWidth="1"/>
    <col min="24" max="24" width="9.85546875" style="1" hidden="1" customWidth="1"/>
    <col min="25" max="25" width="13.85546875" style="1" hidden="1" customWidth="1"/>
    <col min="26" max="26" width="10.7109375" style="1" hidden="1" customWidth="1"/>
    <col min="27" max="27" width="10.140625" style="3" hidden="1" customWidth="1"/>
    <col min="28" max="28" width="8.140625" style="3" hidden="1" customWidth="1"/>
    <col min="29" max="29" width="6.28515625" style="1" hidden="1" customWidth="1"/>
    <col min="30" max="30" width="13.5703125" style="1" hidden="1" customWidth="1"/>
    <col min="31" max="31" width="38.5703125" style="1" hidden="1" customWidth="1"/>
    <col min="32" max="32" width="10.7109375" bestFit="1" customWidth="1"/>
    <col min="33" max="33" width="16.5703125" bestFit="1" customWidth="1"/>
    <col min="34" max="34" width="12.5703125" customWidth="1"/>
  </cols>
  <sheetData>
    <row r="1" spans="1:34" ht="38.25" customHeight="1" x14ac:dyDescent="0.25">
      <c r="A1" s="4" t="s">
        <v>946</v>
      </c>
    </row>
    <row r="2" spans="1:34" s="6" customFormat="1" ht="74.25" customHeight="1" x14ac:dyDescent="0.25">
      <c r="A2" s="7" t="s">
        <v>0</v>
      </c>
      <c r="B2" s="7" t="s">
        <v>1</v>
      </c>
      <c r="C2" s="5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7" t="s">
        <v>12</v>
      </c>
      <c r="N2" s="7" t="s">
        <v>13</v>
      </c>
      <c r="O2" s="7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8" t="s">
        <v>947</v>
      </c>
      <c r="AG2" s="9" t="s">
        <v>948</v>
      </c>
      <c r="AH2" s="9" t="s">
        <v>949</v>
      </c>
    </row>
    <row r="3" spans="1:34" hidden="1" x14ac:dyDescent="0.25">
      <c r="A3" s="1" t="s">
        <v>31</v>
      </c>
      <c r="B3" s="1" t="s">
        <v>31</v>
      </c>
      <c r="C3" s="1" t="s">
        <v>32</v>
      </c>
      <c r="D3" s="2">
        <v>20163</v>
      </c>
      <c r="E3" s="1" t="s">
        <v>33</v>
      </c>
      <c r="F3" s="1" t="s">
        <v>32</v>
      </c>
      <c r="G3" s="3">
        <v>98</v>
      </c>
      <c r="H3" s="1" t="s">
        <v>34</v>
      </c>
      <c r="I3" s="1" t="s">
        <v>35</v>
      </c>
      <c r="J3" s="1" t="s">
        <v>36</v>
      </c>
      <c r="M3" s="1" t="s">
        <v>37</v>
      </c>
      <c r="N3" s="1" t="s">
        <v>31</v>
      </c>
      <c r="O3" s="2">
        <v>339</v>
      </c>
      <c r="Q3" s="1" t="s">
        <v>38</v>
      </c>
      <c r="R3" s="1" t="s">
        <v>39</v>
      </c>
      <c r="S3" s="1" t="s">
        <v>40</v>
      </c>
      <c r="W3" s="1" t="s">
        <v>41</v>
      </c>
      <c r="X3" s="1" t="s">
        <v>42</v>
      </c>
      <c r="Z3" s="1" t="s">
        <v>43</v>
      </c>
      <c r="AA3" s="3">
        <v>0</v>
      </c>
      <c r="AB3" s="3">
        <v>0</v>
      </c>
      <c r="AF3" s="1" t="s">
        <v>31</v>
      </c>
    </row>
    <row r="4" spans="1:34" hidden="1" x14ac:dyDescent="0.25">
      <c r="A4" s="1" t="s">
        <v>31</v>
      </c>
      <c r="B4" s="1" t="s">
        <v>31</v>
      </c>
      <c r="C4" s="1" t="s">
        <v>32</v>
      </c>
      <c r="D4" s="2">
        <v>20164</v>
      </c>
      <c r="E4" s="1" t="s">
        <v>33</v>
      </c>
      <c r="F4" s="1" t="s">
        <v>32</v>
      </c>
      <c r="G4" s="3">
        <v>205.2</v>
      </c>
      <c r="H4" s="1" t="s">
        <v>34</v>
      </c>
      <c r="I4" s="1" t="s">
        <v>35</v>
      </c>
      <c r="J4" s="1" t="s">
        <v>36</v>
      </c>
      <c r="M4" s="1" t="s">
        <v>37</v>
      </c>
      <c r="N4" s="1" t="s">
        <v>31</v>
      </c>
      <c r="O4" s="2">
        <v>340</v>
      </c>
      <c r="Q4" s="1" t="s">
        <v>44</v>
      </c>
      <c r="R4" s="1" t="s">
        <v>39</v>
      </c>
      <c r="S4" s="1" t="s">
        <v>40</v>
      </c>
      <c r="W4" s="1" t="s">
        <v>45</v>
      </c>
      <c r="X4" s="1" t="s">
        <v>46</v>
      </c>
      <c r="Z4" s="1" t="s">
        <v>43</v>
      </c>
      <c r="AA4" s="3">
        <v>0</v>
      </c>
      <c r="AB4" s="3">
        <v>0</v>
      </c>
      <c r="AF4" s="1" t="s">
        <v>31</v>
      </c>
    </row>
    <row r="5" spans="1:34" x14ac:dyDescent="0.25">
      <c r="A5" s="1" t="s">
        <v>55</v>
      </c>
      <c r="B5" s="1" t="s">
        <v>41</v>
      </c>
      <c r="C5" s="1" t="s">
        <v>56</v>
      </c>
      <c r="D5" s="2">
        <v>240</v>
      </c>
      <c r="E5" s="1" t="s">
        <v>57</v>
      </c>
      <c r="F5" s="1" t="s">
        <v>58</v>
      </c>
      <c r="G5" s="3">
        <v>7328.5</v>
      </c>
      <c r="H5" s="1" t="s">
        <v>59</v>
      </c>
      <c r="I5" s="1" t="s">
        <v>60</v>
      </c>
      <c r="J5" s="1" t="s">
        <v>61</v>
      </c>
      <c r="K5" s="1" t="s">
        <v>62</v>
      </c>
      <c r="L5" s="1" t="s">
        <v>63</v>
      </c>
      <c r="M5" s="1" t="s">
        <v>48</v>
      </c>
      <c r="N5" s="1" t="s">
        <v>54</v>
      </c>
      <c r="O5" s="2">
        <v>346</v>
      </c>
      <c r="Q5" s="1" t="s">
        <v>64</v>
      </c>
      <c r="R5" s="1" t="s">
        <v>39</v>
      </c>
      <c r="S5" s="1" t="s">
        <v>65</v>
      </c>
      <c r="U5" s="1" t="s">
        <v>66</v>
      </c>
      <c r="V5" s="1" t="s">
        <v>67</v>
      </c>
      <c r="W5" s="1" t="s">
        <v>50</v>
      </c>
      <c r="AA5" s="3">
        <v>7328.5</v>
      </c>
      <c r="AB5" s="3">
        <v>1612.27</v>
      </c>
      <c r="AE5" s="1" t="s">
        <v>68</v>
      </c>
      <c r="AF5" s="1" t="s">
        <v>54</v>
      </c>
      <c r="AG5" s="1">
        <f t="shared" ref="AG5:AG20" si="0">+N5-AF5</f>
        <v>0</v>
      </c>
      <c r="AH5">
        <f t="shared" ref="AH5:AH20" si="1">PRODUCT(G5,AG5)</f>
        <v>0</v>
      </c>
    </row>
    <row r="6" spans="1:34" x14ac:dyDescent="0.25">
      <c r="A6" s="1" t="s">
        <v>55</v>
      </c>
      <c r="B6" s="1" t="s">
        <v>41</v>
      </c>
      <c r="C6" s="1" t="s">
        <v>56</v>
      </c>
      <c r="D6" s="2">
        <v>241</v>
      </c>
      <c r="E6" s="1" t="s">
        <v>57</v>
      </c>
      <c r="F6" s="1" t="s">
        <v>69</v>
      </c>
      <c r="G6" s="3">
        <v>1006.48</v>
      </c>
      <c r="H6" s="1" t="s">
        <v>59</v>
      </c>
      <c r="I6" s="1" t="s">
        <v>60</v>
      </c>
      <c r="J6" s="1" t="s">
        <v>61</v>
      </c>
      <c r="K6" s="1" t="s">
        <v>62</v>
      </c>
      <c r="L6" s="1" t="s">
        <v>63</v>
      </c>
      <c r="M6" s="1" t="s">
        <v>48</v>
      </c>
      <c r="N6" s="1" t="s">
        <v>54</v>
      </c>
      <c r="O6" s="2">
        <v>346</v>
      </c>
      <c r="Q6" s="1" t="s">
        <v>70</v>
      </c>
      <c r="R6" s="1" t="s">
        <v>39</v>
      </c>
      <c r="S6" s="1" t="s">
        <v>65</v>
      </c>
      <c r="U6" s="1" t="s">
        <v>71</v>
      </c>
      <c r="V6" s="1" t="s">
        <v>72</v>
      </c>
      <c r="W6" s="1" t="s">
        <v>50</v>
      </c>
      <c r="AA6" s="3">
        <v>1006.48</v>
      </c>
      <c r="AB6" s="3">
        <v>221.43</v>
      </c>
      <c r="AE6" s="1" t="s">
        <v>68</v>
      </c>
      <c r="AF6" s="1" t="s">
        <v>54</v>
      </c>
      <c r="AG6" s="1">
        <f t="shared" si="0"/>
        <v>0</v>
      </c>
      <c r="AH6">
        <f t="shared" si="1"/>
        <v>0</v>
      </c>
    </row>
    <row r="7" spans="1:34" x14ac:dyDescent="0.25">
      <c r="A7" s="1" t="s">
        <v>55</v>
      </c>
      <c r="B7" s="1" t="s">
        <v>43</v>
      </c>
      <c r="C7" s="1" t="s">
        <v>56</v>
      </c>
      <c r="D7" s="2">
        <v>274</v>
      </c>
      <c r="E7" s="1" t="s">
        <v>57</v>
      </c>
      <c r="F7" s="1" t="s">
        <v>74</v>
      </c>
      <c r="G7" s="3">
        <v>2133</v>
      </c>
      <c r="H7" s="1" t="s">
        <v>75</v>
      </c>
      <c r="I7" s="1" t="s">
        <v>76</v>
      </c>
      <c r="J7" s="1" t="s">
        <v>77</v>
      </c>
      <c r="M7" s="1" t="s">
        <v>48</v>
      </c>
      <c r="N7" s="1" t="s">
        <v>54</v>
      </c>
      <c r="O7" s="2">
        <v>347</v>
      </c>
      <c r="Q7" s="1" t="s">
        <v>78</v>
      </c>
      <c r="R7" s="1" t="s">
        <v>39</v>
      </c>
      <c r="S7" s="1" t="s">
        <v>79</v>
      </c>
      <c r="U7" s="1" t="s">
        <v>80</v>
      </c>
      <c r="V7" s="1" t="s">
        <v>81</v>
      </c>
      <c r="W7" s="1" t="s">
        <v>82</v>
      </c>
      <c r="AA7" s="3">
        <v>2133</v>
      </c>
      <c r="AB7" s="3">
        <v>469.26</v>
      </c>
      <c r="AE7" s="1" t="s">
        <v>83</v>
      </c>
      <c r="AF7" s="1" t="s">
        <v>73</v>
      </c>
      <c r="AG7" s="1">
        <f t="shared" si="0"/>
        <v>3</v>
      </c>
      <c r="AH7">
        <f t="shared" si="1"/>
        <v>6399</v>
      </c>
    </row>
    <row r="8" spans="1:34" x14ac:dyDescent="0.25">
      <c r="A8" s="1" t="s">
        <v>85</v>
      </c>
      <c r="B8" s="1" t="s">
        <v>41</v>
      </c>
      <c r="C8" s="1" t="s">
        <v>56</v>
      </c>
      <c r="D8" s="2">
        <v>55</v>
      </c>
      <c r="E8" s="1" t="s">
        <v>33</v>
      </c>
      <c r="F8" s="1" t="s">
        <v>86</v>
      </c>
      <c r="G8" s="3">
        <v>300</v>
      </c>
      <c r="H8" s="1" t="s">
        <v>87</v>
      </c>
      <c r="I8" s="1" t="s">
        <v>88</v>
      </c>
      <c r="J8" s="1" t="s">
        <v>89</v>
      </c>
      <c r="K8" s="1" t="s">
        <v>90</v>
      </c>
      <c r="L8" s="1" t="s">
        <v>91</v>
      </c>
      <c r="M8" s="1" t="s">
        <v>48</v>
      </c>
      <c r="N8" s="1" t="s">
        <v>92</v>
      </c>
      <c r="O8" s="2">
        <v>352</v>
      </c>
      <c r="Q8" s="1" t="s">
        <v>93</v>
      </c>
      <c r="R8" s="1" t="s">
        <v>39</v>
      </c>
      <c r="U8" s="1" t="s">
        <v>80</v>
      </c>
      <c r="V8" s="1" t="s">
        <v>81</v>
      </c>
      <c r="W8" s="1" t="s">
        <v>94</v>
      </c>
      <c r="AA8" s="3">
        <v>300</v>
      </c>
      <c r="AB8" s="3">
        <v>0</v>
      </c>
      <c r="AE8" s="1" t="s">
        <v>95</v>
      </c>
      <c r="AF8" s="1" t="s">
        <v>84</v>
      </c>
      <c r="AG8" s="1">
        <f t="shared" si="0"/>
        <v>-1</v>
      </c>
      <c r="AH8">
        <f t="shared" si="1"/>
        <v>-300</v>
      </c>
    </row>
    <row r="9" spans="1:34" x14ac:dyDescent="0.25">
      <c r="A9" s="1" t="s">
        <v>97</v>
      </c>
      <c r="B9" s="1" t="s">
        <v>98</v>
      </c>
      <c r="C9" s="1" t="s">
        <v>56</v>
      </c>
      <c r="D9" s="2">
        <v>186</v>
      </c>
      <c r="E9" s="1" t="s">
        <v>57</v>
      </c>
      <c r="F9" s="1" t="s">
        <v>99</v>
      </c>
      <c r="G9" s="3">
        <v>6.24</v>
      </c>
      <c r="H9" s="1" t="s">
        <v>100</v>
      </c>
      <c r="I9" s="1" t="s">
        <v>101</v>
      </c>
      <c r="J9" s="1" t="s">
        <v>102</v>
      </c>
      <c r="M9" s="1" t="s">
        <v>48</v>
      </c>
      <c r="N9" s="1" t="s">
        <v>92</v>
      </c>
      <c r="O9" s="2">
        <v>350</v>
      </c>
      <c r="Q9" s="1" t="s">
        <v>103</v>
      </c>
      <c r="R9" s="1" t="s">
        <v>39</v>
      </c>
      <c r="S9" s="1" t="s">
        <v>104</v>
      </c>
      <c r="U9" s="1" t="s">
        <v>66</v>
      </c>
      <c r="V9" s="1" t="s">
        <v>67</v>
      </c>
      <c r="W9" s="1" t="s">
        <v>105</v>
      </c>
      <c r="AA9" s="3">
        <v>6.24</v>
      </c>
      <c r="AB9" s="3">
        <v>0.62</v>
      </c>
      <c r="AE9" s="1" t="s">
        <v>106</v>
      </c>
      <c r="AF9" s="1" t="s">
        <v>96</v>
      </c>
      <c r="AG9" s="1">
        <f t="shared" si="0"/>
        <v>-13</v>
      </c>
      <c r="AH9">
        <f t="shared" si="1"/>
        <v>-81.12</v>
      </c>
    </row>
    <row r="10" spans="1:34" x14ac:dyDescent="0.25">
      <c r="A10" s="1" t="s">
        <v>97</v>
      </c>
      <c r="B10" s="1" t="s">
        <v>98</v>
      </c>
      <c r="C10" s="1" t="s">
        <v>56</v>
      </c>
      <c r="D10" s="2">
        <v>187</v>
      </c>
      <c r="E10" s="1" t="s">
        <v>57</v>
      </c>
      <c r="F10" s="1" t="s">
        <v>107</v>
      </c>
      <c r="G10" s="3">
        <v>10.23</v>
      </c>
      <c r="H10" s="1" t="s">
        <v>100</v>
      </c>
      <c r="I10" s="1" t="s">
        <v>101</v>
      </c>
      <c r="J10" s="1" t="s">
        <v>102</v>
      </c>
      <c r="M10" s="1" t="s">
        <v>48</v>
      </c>
      <c r="N10" s="1" t="s">
        <v>92</v>
      </c>
      <c r="O10" s="2">
        <v>350</v>
      </c>
      <c r="Q10" s="1" t="s">
        <v>108</v>
      </c>
      <c r="R10" s="1" t="s">
        <v>39</v>
      </c>
      <c r="S10" s="1" t="s">
        <v>104</v>
      </c>
      <c r="U10" s="1" t="s">
        <v>66</v>
      </c>
      <c r="V10" s="1" t="s">
        <v>67</v>
      </c>
      <c r="W10" s="1" t="s">
        <v>105</v>
      </c>
      <c r="AA10" s="3">
        <v>10.23</v>
      </c>
      <c r="AB10" s="3">
        <v>1.02</v>
      </c>
      <c r="AE10" s="1" t="s">
        <v>106</v>
      </c>
      <c r="AF10" s="1" t="s">
        <v>96</v>
      </c>
      <c r="AG10" s="1">
        <f t="shared" si="0"/>
        <v>-13</v>
      </c>
      <c r="AH10">
        <f t="shared" si="1"/>
        <v>-132.99</v>
      </c>
    </row>
    <row r="11" spans="1:34" x14ac:dyDescent="0.25">
      <c r="A11" s="1" t="s">
        <v>110</v>
      </c>
      <c r="B11" s="1" t="s">
        <v>111</v>
      </c>
      <c r="C11" s="1" t="s">
        <v>56</v>
      </c>
      <c r="D11" s="2">
        <v>210</v>
      </c>
      <c r="E11" s="1" t="s">
        <v>57</v>
      </c>
      <c r="F11" s="1" t="s">
        <v>112</v>
      </c>
      <c r="G11" s="3">
        <v>343.21</v>
      </c>
      <c r="H11" s="1" t="s">
        <v>100</v>
      </c>
      <c r="I11" s="1" t="s">
        <v>101</v>
      </c>
      <c r="J11" s="1" t="s">
        <v>102</v>
      </c>
      <c r="M11" s="1" t="s">
        <v>48</v>
      </c>
      <c r="N11" s="1" t="s">
        <v>92</v>
      </c>
      <c r="O11" s="2">
        <v>350</v>
      </c>
      <c r="Q11" s="1" t="s">
        <v>113</v>
      </c>
      <c r="R11" s="1" t="s">
        <v>39</v>
      </c>
      <c r="S11" s="1" t="s">
        <v>104</v>
      </c>
      <c r="U11" s="1" t="s">
        <v>66</v>
      </c>
      <c r="V11" s="1" t="s">
        <v>67</v>
      </c>
      <c r="W11" s="1" t="s">
        <v>114</v>
      </c>
      <c r="AA11" s="3">
        <v>343.21</v>
      </c>
      <c r="AB11" s="3">
        <v>34.32</v>
      </c>
      <c r="AE11" s="1" t="s">
        <v>106</v>
      </c>
      <c r="AF11" s="1" t="s">
        <v>109</v>
      </c>
      <c r="AG11" s="1">
        <f t="shared" si="0"/>
        <v>-28</v>
      </c>
      <c r="AH11">
        <f t="shared" si="1"/>
        <v>-9609.8799999999992</v>
      </c>
    </row>
    <row r="12" spans="1:34" x14ac:dyDescent="0.25">
      <c r="A12" s="1" t="s">
        <v>116</v>
      </c>
      <c r="B12" s="1" t="s">
        <v>117</v>
      </c>
      <c r="C12" s="1" t="s">
        <v>56</v>
      </c>
      <c r="D12" s="2">
        <v>230</v>
      </c>
      <c r="E12" s="1" t="s">
        <v>57</v>
      </c>
      <c r="F12" s="1" t="s">
        <v>118</v>
      </c>
      <c r="G12" s="3">
        <v>135.79</v>
      </c>
      <c r="H12" s="1" t="s">
        <v>119</v>
      </c>
      <c r="I12" s="1" t="s">
        <v>101</v>
      </c>
      <c r="J12" s="1" t="s">
        <v>120</v>
      </c>
      <c r="M12" s="1" t="s">
        <v>48</v>
      </c>
      <c r="N12" s="1" t="s">
        <v>92</v>
      </c>
      <c r="O12" s="2">
        <v>349</v>
      </c>
      <c r="Q12" s="1" t="s">
        <v>121</v>
      </c>
      <c r="R12" s="1" t="s">
        <v>39</v>
      </c>
      <c r="S12" s="1" t="s">
        <v>122</v>
      </c>
      <c r="U12" s="1" t="s">
        <v>66</v>
      </c>
      <c r="V12" s="1" t="s">
        <v>67</v>
      </c>
      <c r="W12" s="1" t="s">
        <v>123</v>
      </c>
      <c r="AA12" s="3">
        <v>135.79</v>
      </c>
      <c r="AB12" s="3">
        <v>6.79</v>
      </c>
      <c r="AE12" s="1" t="s">
        <v>124</v>
      </c>
      <c r="AF12" s="1" t="s">
        <v>115</v>
      </c>
      <c r="AG12" s="1">
        <f t="shared" si="0"/>
        <v>-10</v>
      </c>
      <c r="AH12">
        <f t="shared" si="1"/>
        <v>-1357.8999999999999</v>
      </c>
    </row>
    <row r="13" spans="1:34" x14ac:dyDescent="0.25">
      <c r="A13" s="1" t="s">
        <v>55</v>
      </c>
      <c r="B13" s="1" t="s">
        <v>41</v>
      </c>
      <c r="C13" s="1" t="s">
        <v>56</v>
      </c>
      <c r="D13" s="2">
        <v>243</v>
      </c>
      <c r="E13" s="1" t="s">
        <v>57</v>
      </c>
      <c r="F13" s="1" t="s">
        <v>126</v>
      </c>
      <c r="G13" s="3">
        <v>4733.91</v>
      </c>
      <c r="H13" s="1" t="s">
        <v>127</v>
      </c>
      <c r="I13" s="1" t="s">
        <v>128</v>
      </c>
      <c r="J13" s="1" t="s">
        <v>129</v>
      </c>
      <c r="K13" s="1" t="s">
        <v>130</v>
      </c>
      <c r="L13" s="1" t="s">
        <v>131</v>
      </c>
      <c r="M13" s="1" t="s">
        <v>48</v>
      </c>
      <c r="N13" s="1" t="s">
        <v>92</v>
      </c>
      <c r="O13" s="2">
        <v>351</v>
      </c>
      <c r="Q13" s="1" t="s">
        <v>132</v>
      </c>
      <c r="R13" s="1" t="s">
        <v>133</v>
      </c>
      <c r="S13" s="1" t="s">
        <v>134</v>
      </c>
      <c r="U13" s="1" t="s">
        <v>71</v>
      </c>
      <c r="V13" s="1" t="s">
        <v>72</v>
      </c>
      <c r="W13" s="1" t="s">
        <v>85</v>
      </c>
      <c r="AA13" s="3">
        <v>4733.91</v>
      </c>
      <c r="AB13" s="3">
        <v>473.15</v>
      </c>
      <c r="AE13" s="1" t="s">
        <v>135</v>
      </c>
      <c r="AF13" s="1" t="s">
        <v>125</v>
      </c>
      <c r="AG13" s="1">
        <f t="shared" si="0"/>
        <v>1</v>
      </c>
      <c r="AH13">
        <f t="shared" si="1"/>
        <v>4733.91</v>
      </c>
    </row>
    <row r="14" spans="1:34" x14ac:dyDescent="0.25">
      <c r="A14" s="1" t="s">
        <v>55</v>
      </c>
      <c r="B14" s="1" t="s">
        <v>41</v>
      </c>
      <c r="C14" s="1" t="s">
        <v>56</v>
      </c>
      <c r="D14" s="2">
        <v>245</v>
      </c>
      <c r="E14" s="1" t="s">
        <v>57</v>
      </c>
      <c r="F14" s="1" t="s">
        <v>136</v>
      </c>
      <c r="G14" s="3">
        <v>19513.98</v>
      </c>
      <c r="H14" s="1" t="s">
        <v>127</v>
      </c>
      <c r="I14" s="1" t="s">
        <v>128</v>
      </c>
      <c r="J14" s="1" t="s">
        <v>129</v>
      </c>
      <c r="K14" s="1" t="s">
        <v>130</v>
      </c>
      <c r="L14" s="1" t="s">
        <v>131</v>
      </c>
      <c r="M14" s="1" t="s">
        <v>48</v>
      </c>
      <c r="N14" s="1" t="s">
        <v>92</v>
      </c>
      <c r="O14" s="2">
        <v>351</v>
      </c>
      <c r="Q14" s="1" t="s">
        <v>137</v>
      </c>
      <c r="R14" s="1" t="s">
        <v>133</v>
      </c>
      <c r="S14" s="1" t="s">
        <v>134</v>
      </c>
      <c r="U14" s="1" t="s">
        <v>66</v>
      </c>
      <c r="V14" s="1" t="s">
        <v>67</v>
      </c>
      <c r="W14" s="1" t="s">
        <v>94</v>
      </c>
      <c r="AA14" s="3">
        <v>19513.98</v>
      </c>
      <c r="AB14" s="3">
        <v>1951.4</v>
      </c>
      <c r="AE14" s="1" t="s">
        <v>135</v>
      </c>
      <c r="AF14" s="1" t="s">
        <v>84</v>
      </c>
      <c r="AG14" s="1">
        <f t="shared" si="0"/>
        <v>-1</v>
      </c>
      <c r="AH14">
        <f t="shared" si="1"/>
        <v>-19513.98</v>
      </c>
    </row>
    <row r="15" spans="1:34" x14ac:dyDescent="0.25">
      <c r="A15" s="1" t="s">
        <v>55</v>
      </c>
      <c r="B15" s="1" t="s">
        <v>41</v>
      </c>
      <c r="C15" s="1" t="s">
        <v>56</v>
      </c>
      <c r="D15" s="2">
        <v>249</v>
      </c>
      <c r="E15" s="1" t="s">
        <v>57</v>
      </c>
      <c r="F15" s="1" t="s">
        <v>139</v>
      </c>
      <c r="G15" s="3">
        <v>141.51</v>
      </c>
      <c r="H15" s="1" t="s">
        <v>127</v>
      </c>
      <c r="I15" s="1" t="s">
        <v>128</v>
      </c>
      <c r="J15" s="1" t="s">
        <v>129</v>
      </c>
      <c r="K15" s="1" t="s">
        <v>130</v>
      </c>
      <c r="L15" s="1" t="s">
        <v>131</v>
      </c>
      <c r="M15" s="1" t="s">
        <v>48</v>
      </c>
      <c r="N15" s="1" t="s">
        <v>92</v>
      </c>
      <c r="O15" s="2">
        <v>351</v>
      </c>
      <c r="Q15" s="1" t="s">
        <v>140</v>
      </c>
      <c r="R15" s="1" t="s">
        <v>133</v>
      </c>
      <c r="S15" s="1" t="s">
        <v>134</v>
      </c>
      <c r="U15" s="1" t="s">
        <v>80</v>
      </c>
      <c r="V15" s="1" t="s">
        <v>81</v>
      </c>
      <c r="W15" s="1" t="s">
        <v>41</v>
      </c>
      <c r="AA15" s="3">
        <v>141.51</v>
      </c>
      <c r="AB15" s="3">
        <v>5.66</v>
      </c>
      <c r="AE15" s="1" t="s">
        <v>141</v>
      </c>
      <c r="AF15" s="1" t="s">
        <v>138</v>
      </c>
      <c r="AG15" s="1">
        <f t="shared" si="0"/>
        <v>-2</v>
      </c>
      <c r="AH15">
        <f t="shared" si="1"/>
        <v>-283.02</v>
      </c>
    </row>
    <row r="16" spans="1:34" x14ac:dyDescent="0.25">
      <c r="A16" s="1" t="s">
        <v>55</v>
      </c>
      <c r="B16" s="1" t="s">
        <v>143</v>
      </c>
      <c r="C16" s="1" t="s">
        <v>56</v>
      </c>
      <c r="D16" s="2">
        <v>250</v>
      </c>
      <c r="E16" s="1" t="s">
        <v>57</v>
      </c>
      <c r="F16" s="1" t="s">
        <v>144</v>
      </c>
      <c r="G16" s="3">
        <v>2574.6999999999998</v>
      </c>
      <c r="H16" s="1" t="s">
        <v>145</v>
      </c>
      <c r="I16" s="1" t="s">
        <v>146</v>
      </c>
      <c r="J16" s="1" t="s">
        <v>147</v>
      </c>
      <c r="K16" s="1" t="s">
        <v>148</v>
      </c>
      <c r="L16" s="1" t="s">
        <v>149</v>
      </c>
      <c r="M16" s="1" t="s">
        <v>48</v>
      </c>
      <c r="N16" s="1" t="s">
        <v>92</v>
      </c>
      <c r="O16" s="2">
        <v>353</v>
      </c>
      <c r="Q16" s="1" t="s">
        <v>150</v>
      </c>
      <c r="R16" s="1" t="s">
        <v>39</v>
      </c>
      <c r="S16" s="1" t="s">
        <v>151</v>
      </c>
      <c r="U16" s="1" t="s">
        <v>66</v>
      </c>
      <c r="V16" s="1" t="s">
        <v>67</v>
      </c>
      <c r="W16" s="1" t="s">
        <v>152</v>
      </c>
      <c r="AA16" s="3">
        <v>2574.6999999999998</v>
      </c>
      <c r="AB16" s="3">
        <v>566.42999999999995</v>
      </c>
      <c r="AE16" s="1" t="s">
        <v>153</v>
      </c>
      <c r="AF16" s="1" t="s">
        <v>142</v>
      </c>
      <c r="AG16" s="1">
        <f t="shared" si="0"/>
        <v>-3</v>
      </c>
      <c r="AH16">
        <f t="shared" si="1"/>
        <v>-7724.0999999999995</v>
      </c>
    </row>
    <row r="17" spans="1:34" x14ac:dyDescent="0.25">
      <c r="A17" s="1" t="s">
        <v>55</v>
      </c>
      <c r="B17" s="1" t="s">
        <v>143</v>
      </c>
      <c r="C17" s="1" t="s">
        <v>56</v>
      </c>
      <c r="D17" s="2">
        <v>252</v>
      </c>
      <c r="E17" s="1" t="s">
        <v>57</v>
      </c>
      <c r="F17" s="1" t="s">
        <v>155</v>
      </c>
      <c r="G17" s="3">
        <v>8.6</v>
      </c>
      <c r="H17" s="1" t="s">
        <v>145</v>
      </c>
      <c r="I17" s="1" t="s">
        <v>146</v>
      </c>
      <c r="J17" s="1" t="s">
        <v>147</v>
      </c>
      <c r="K17" s="1" t="s">
        <v>148</v>
      </c>
      <c r="L17" s="1" t="s">
        <v>149</v>
      </c>
      <c r="M17" s="1" t="s">
        <v>48</v>
      </c>
      <c r="N17" s="1" t="s">
        <v>92</v>
      </c>
      <c r="O17" s="2">
        <v>353</v>
      </c>
      <c r="Q17" s="1" t="s">
        <v>156</v>
      </c>
      <c r="R17" s="1" t="s">
        <v>39</v>
      </c>
      <c r="S17" s="1" t="s">
        <v>151</v>
      </c>
      <c r="U17" s="1" t="s">
        <v>66</v>
      </c>
      <c r="V17" s="1" t="s">
        <v>67</v>
      </c>
      <c r="W17" s="1" t="s">
        <v>49</v>
      </c>
      <c r="AA17" s="3">
        <v>8.6</v>
      </c>
      <c r="AB17" s="3">
        <v>1.89</v>
      </c>
      <c r="AE17" s="1" t="s">
        <v>153</v>
      </c>
      <c r="AF17" s="1" t="s">
        <v>154</v>
      </c>
      <c r="AG17" s="1">
        <f t="shared" si="0"/>
        <v>-4</v>
      </c>
      <c r="AH17">
        <f t="shared" si="1"/>
        <v>-34.4</v>
      </c>
    </row>
    <row r="18" spans="1:34" x14ac:dyDescent="0.25">
      <c r="A18" s="1" t="s">
        <v>55</v>
      </c>
      <c r="B18" s="1" t="s">
        <v>143</v>
      </c>
      <c r="C18" s="1" t="s">
        <v>56</v>
      </c>
      <c r="D18" s="2">
        <v>253</v>
      </c>
      <c r="E18" s="1" t="s">
        <v>57</v>
      </c>
      <c r="F18" s="1" t="s">
        <v>157</v>
      </c>
      <c r="G18" s="3">
        <v>17.399999999999999</v>
      </c>
      <c r="H18" s="1" t="s">
        <v>145</v>
      </c>
      <c r="I18" s="1" t="s">
        <v>146</v>
      </c>
      <c r="J18" s="1" t="s">
        <v>147</v>
      </c>
      <c r="K18" s="1" t="s">
        <v>148</v>
      </c>
      <c r="L18" s="1" t="s">
        <v>149</v>
      </c>
      <c r="M18" s="1" t="s">
        <v>48</v>
      </c>
      <c r="N18" s="1" t="s">
        <v>92</v>
      </c>
      <c r="O18" s="2">
        <v>353</v>
      </c>
      <c r="Q18" s="1" t="s">
        <v>158</v>
      </c>
      <c r="R18" s="1" t="s">
        <v>39</v>
      </c>
      <c r="S18" s="1" t="s">
        <v>151</v>
      </c>
      <c r="U18" s="1" t="s">
        <v>71</v>
      </c>
      <c r="V18" s="1" t="s">
        <v>72</v>
      </c>
      <c r="W18" s="1" t="s">
        <v>49</v>
      </c>
      <c r="AA18" s="3">
        <v>17.399999999999999</v>
      </c>
      <c r="AB18" s="3">
        <v>3.83</v>
      </c>
      <c r="AE18" s="1" t="s">
        <v>159</v>
      </c>
      <c r="AF18" s="1" t="s">
        <v>154</v>
      </c>
      <c r="AG18" s="1">
        <f t="shared" si="0"/>
        <v>-4</v>
      </c>
      <c r="AH18">
        <f t="shared" si="1"/>
        <v>-69.599999999999994</v>
      </c>
    </row>
    <row r="19" spans="1:34" x14ac:dyDescent="0.25">
      <c r="A19" s="1" t="s">
        <v>94</v>
      </c>
      <c r="B19" s="1" t="s">
        <v>143</v>
      </c>
      <c r="C19" s="1" t="s">
        <v>56</v>
      </c>
      <c r="D19" s="2">
        <v>255</v>
      </c>
      <c r="E19" s="1" t="s">
        <v>57</v>
      </c>
      <c r="F19" s="1" t="s">
        <v>161</v>
      </c>
      <c r="G19" s="3">
        <v>2216.79</v>
      </c>
      <c r="H19" s="1" t="s">
        <v>162</v>
      </c>
      <c r="I19" s="1" t="s">
        <v>163</v>
      </c>
      <c r="J19" s="1" t="s">
        <v>51</v>
      </c>
      <c r="M19" s="1" t="s">
        <v>48</v>
      </c>
      <c r="N19" s="1" t="s">
        <v>92</v>
      </c>
      <c r="O19" s="2">
        <v>348</v>
      </c>
      <c r="Q19" s="1" t="s">
        <v>164</v>
      </c>
      <c r="R19" s="1" t="s">
        <v>39</v>
      </c>
      <c r="S19" s="1" t="s">
        <v>165</v>
      </c>
      <c r="U19" s="1" t="s">
        <v>66</v>
      </c>
      <c r="V19" s="1" t="s">
        <v>67</v>
      </c>
      <c r="W19" s="1" t="s">
        <v>49</v>
      </c>
      <c r="AA19" s="3">
        <v>2216.79</v>
      </c>
      <c r="AB19" s="3">
        <v>487.69</v>
      </c>
      <c r="AE19" s="1" t="s">
        <v>166</v>
      </c>
      <c r="AF19" s="1" t="s">
        <v>160</v>
      </c>
      <c r="AG19" s="1">
        <f t="shared" si="0"/>
        <v>-6</v>
      </c>
      <c r="AH19">
        <f t="shared" si="1"/>
        <v>-13300.74</v>
      </c>
    </row>
    <row r="20" spans="1:34" x14ac:dyDescent="0.25">
      <c r="A20" s="1" t="s">
        <v>55</v>
      </c>
      <c r="B20" s="1" t="s">
        <v>43</v>
      </c>
      <c r="C20" s="1" t="s">
        <v>56</v>
      </c>
      <c r="D20" s="2">
        <v>269</v>
      </c>
      <c r="E20" s="1" t="s">
        <v>57</v>
      </c>
      <c r="F20" s="1" t="s">
        <v>168</v>
      </c>
      <c r="G20" s="3">
        <v>194.22</v>
      </c>
      <c r="H20" s="1" t="s">
        <v>127</v>
      </c>
      <c r="I20" s="1" t="s">
        <v>128</v>
      </c>
      <c r="J20" s="1" t="s">
        <v>129</v>
      </c>
      <c r="K20" s="1" t="s">
        <v>130</v>
      </c>
      <c r="L20" s="1" t="s">
        <v>131</v>
      </c>
      <c r="M20" s="1" t="s">
        <v>48</v>
      </c>
      <c r="N20" s="1" t="s">
        <v>92</v>
      </c>
      <c r="O20" s="2">
        <v>351</v>
      </c>
      <c r="Q20" s="1" t="s">
        <v>169</v>
      </c>
      <c r="R20" s="1" t="s">
        <v>133</v>
      </c>
      <c r="S20" s="1" t="s">
        <v>134</v>
      </c>
      <c r="U20" s="1" t="s">
        <v>66</v>
      </c>
      <c r="V20" s="1" t="s">
        <v>67</v>
      </c>
      <c r="W20" s="1" t="s">
        <v>170</v>
      </c>
      <c r="AA20" s="3">
        <v>194.22</v>
      </c>
      <c r="AB20" s="3">
        <v>42.73</v>
      </c>
      <c r="AE20" s="1" t="s">
        <v>171</v>
      </c>
      <c r="AF20" s="1" t="s">
        <v>167</v>
      </c>
      <c r="AG20" s="1">
        <f t="shared" si="0"/>
        <v>-7</v>
      </c>
      <c r="AH20">
        <f t="shared" si="1"/>
        <v>-1359.54</v>
      </c>
    </row>
    <row r="21" spans="1:34" hidden="1" x14ac:dyDescent="0.25">
      <c r="A21" s="1" t="s">
        <v>154</v>
      </c>
      <c r="B21" s="1" t="s">
        <v>154</v>
      </c>
      <c r="C21" s="1" t="s">
        <v>32</v>
      </c>
      <c r="D21" s="2">
        <v>20170</v>
      </c>
      <c r="E21" s="1" t="s">
        <v>33</v>
      </c>
      <c r="F21" s="1" t="s">
        <v>32</v>
      </c>
      <c r="G21" s="3">
        <v>1000</v>
      </c>
      <c r="H21" s="1" t="s">
        <v>172</v>
      </c>
      <c r="J21" s="1" t="s">
        <v>173</v>
      </c>
      <c r="M21" s="1" t="s">
        <v>174</v>
      </c>
      <c r="N21" s="1" t="s">
        <v>154</v>
      </c>
      <c r="O21" s="2">
        <v>354</v>
      </c>
      <c r="Q21" s="1" t="s">
        <v>175</v>
      </c>
      <c r="R21" s="1" t="s">
        <v>39</v>
      </c>
      <c r="W21" s="1" t="s">
        <v>176</v>
      </c>
      <c r="AA21" s="3">
        <v>0</v>
      </c>
      <c r="AB21" s="3">
        <v>0</v>
      </c>
      <c r="AF21" s="1" t="s">
        <v>154</v>
      </c>
    </row>
    <row r="22" spans="1:34" x14ac:dyDescent="0.25">
      <c r="A22" s="1" t="s">
        <v>178</v>
      </c>
      <c r="B22" s="1" t="s">
        <v>179</v>
      </c>
      <c r="C22" s="1" t="s">
        <v>180</v>
      </c>
      <c r="D22" s="2">
        <v>6</v>
      </c>
      <c r="E22" s="1" t="s">
        <v>33</v>
      </c>
      <c r="F22" s="1" t="s">
        <v>181</v>
      </c>
      <c r="G22" s="3">
        <v>-4396.51</v>
      </c>
      <c r="H22" s="1" t="s">
        <v>119</v>
      </c>
      <c r="I22" s="1" t="s">
        <v>101</v>
      </c>
      <c r="J22" s="1" t="s">
        <v>120</v>
      </c>
      <c r="M22" s="1" t="s">
        <v>48</v>
      </c>
      <c r="N22" s="1" t="s">
        <v>182</v>
      </c>
      <c r="O22" s="2">
        <v>358</v>
      </c>
      <c r="Q22" s="1" t="s">
        <v>183</v>
      </c>
      <c r="R22" s="1" t="s">
        <v>39</v>
      </c>
      <c r="S22" s="1" t="s">
        <v>184</v>
      </c>
      <c r="W22" s="1" t="s">
        <v>185</v>
      </c>
      <c r="AA22" s="3">
        <v>4396.51</v>
      </c>
      <c r="AB22" s="3">
        <v>0</v>
      </c>
      <c r="AE22" s="1" t="s">
        <v>186</v>
      </c>
      <c r="AF22" s="1" t="s">
        <v>177</v>
      </c>
      <c r="AG22" s="1">
        <f t="shared" ref="AG22:AG38" si="2">+N22-AF22</f>
        <v>-19</v>
      </c>
      <c r="AH22">
        <f t="shared" ref="AH22:AH38" si="3">PRODUCT(G22,AG22)</f>
        <v>83533.69</v>
      </c>
    </row>
    <row r="23" spans="1:34" x14ac:dyDescent="0.25">
      <c r="A23" s="1" t="s">
        <v>187</v>
      </c>
      <c r="B23" s="1" t="s">
        <v>188</v>
      </c>
      <c r="C23" s="1" t="s">
        <v>56</v>
      </c>
      <c r="D23" s="2">
        <v>216</v>
      </c>
      <c r="E23" s="1" t="s">
        <v>57</v>
      </c>
      <c r="F23" s="1" t="s">
        <v>189</v>
      </c>
      <c r="G23" s="3">
        <v>36151.21</v>
      </c>
      <c r="H23" s="1" t="s">
        <v>190</v>
      </c>
      <c r="I23" s="1" t="s">
        <v>191</v>
      </c>
      <c r="J23" s="1" t="s">
        <v>192</v>
      </c>
      <c r="K23" s="1" t="s">
        <v>62</v>
      </c>
      <c r="L23" s="1" t="s">
        <v>193</v>
      </c>
      <c r="M23" s="1" t="s">
        <v>48</v>
      </c>
      <c r="N23" s="1" t="s">
        <v>182</v>
      </c>
      <c r="O23" s="2">
        <v>356</v>
      </c>
      <c r="Q23" s="1" t="s">
        <v>194</v>
      </c>
      <c r="R23" s="1" t="s">
        <v>133</v>
      </c>
      <c r="S23" s="1" t="s">
        <v>195</v>
      </c>
      <c r="U23" s="1" t="s">
        <v>66</v>
      </c>
      <c r="V23" s="1" t="s">
        <v>67</v>
      </c>
      <c r="W23" s="1" t="s">
        <v>111</v>
      </c>
      <c r="AA23" s="3">
        <v>36151.21</v>
      </c>
      <c r="AB23" s="3">
        <v>198.79</v>
      </c>
      <c r="AE23" s="1" t="s">
        <v>196</v>
      </c>
      <c r="AF23" s="1" t="s">
        <v>182</v>
      </c>
      <c r="AG23" s="1">
        <f t="shared" si="2"/>
        <v>0</v>
      </c>
      <c r="AH23">
        <f t="shared" si="3"/>
        <v>0</v>
      </c>
    </row>
    <row r="24" spans="1:34" x14ac:dyDescent="0.25">
      <c r="A24" s="1" t="s">
        <v>187</v>
      </c>
      <c r="B24" s="1" t="s">
        <v>188</v>
      </c>
      <c r="C24" s="1" t="s">
        <v>56</v>
      </c>
      <c r="D24" s="2">
        <v>217</v>
      </c>
      <c r="E24" s="1" t="s">
        <v>57</v>
      </c>
      <c r="F24" s="1" t="s">
        <v>197</v>
      </c>
      <c r="G24" s="3">
        <v>1656.5</v>
      </c>
      <c r="H24" s="1" t="s">
        <v>190</v>
      </c>
      <c r="I24" s="1" t="s">
        <v>191</v>
      </c>
      <c r="J24" s="1" t="s">
        <v>192</v>
      </c>
      <c r="K24" s="1" t="s">
        <v>62</v>
      </c>
      <c r="L24" s="1" t="s">
        <v>193</v>
      </c>
      <c r="M24" s="1" t="s">
        <v>48</v>
      </c>
      <c r="N24" s="1" t="s">
        <v>182</v>
      </c>
      <c r="O24" s="2">
        <v>356</v>
      </c>
      <c r="Q24" s="1" t="s">
        <v>198</v>
      </c>
      <c r="R24" s="1" t="s">
        <v>133</v>
      </c>
      <c r="S24" s="1" t="s">
        <v>195</v>
      </c>
      <c r="U24" s="1" t="s">
        <v>66</v>
      </c>
      <c r="V24" s="1" t="s">
        <v>67</v>
      </c>
      <c r="W24" s="1" t="s">
        <v>111</v>
      </c>
      <c r="AA24" s="3">
        <v>1656.5</v>
      </c>
      <c r="AB24" s="3">
        <v>11.35</v>
      </c>
      <c r="AE24" s="1" t="s">
        <v>196</v>
      </c>
      <c r="AF24" s="1" t="s">
        <v>182</v>
      </c>
      <c r="AG24" s="1">
        <f t="shared" si="2"/>
        <v>0</v>
      </c>
      <c r="AH24">
        <f t="shared" si="3"/>
        <v>0</v>
      </c>
    </row>
    <row r="25" spans="1:34" x14ac:dyDescent="0.25">
      <c r="A25" s="1" t="s">
        <v>187</v>
      </c>
      <c r="B25" s="1" t="s">
        <v>188</v>
      </c>
      <c r="C25" s="1" t="s">
        <v>56</v>
      </c>
      <c r="D25" s="2">
        <v>218</v>
      </c>
      <c r="E25" s="1" t="s">
        <v>57</v>
      </c>
      <c r="F25" s="1" t="s">
        <v>199</v>
      </c>
      <c r="G25" s="3">
        <v>17999.43</v>
      </c>
      <c r="H25" s="1" t="s">
        <v>190</v>
      </c>
      <c r="I25" s="1" t="s">
        <v>191</v>
      </c>
      <c r="J25" s="1" t="s">
        <v>192</v>
      </c>
      <c r="K25" s="1" t="s">
        <v>62</v>
      </c>
      <c r="L25" s="1" t="s">
        <v>193</v>
      </c>
      <c r="M25" s="1" t="s">
        <v>48</v>
      </c>
      <c r="N25" s="1" t="s">
        <v>182</v>
      </c>
      <c r="O25" s="2">
        <v>356</v>
      </c>
      <c r="Q25" s="1" t="s">
        <v>200</v>
      </c>
      <c r="R25" s="1" t="s">
        <v>133</v>
      </c>
      <c r="S25" s="1" t="s">
        <v>195</v>
      </c>
      <c r="U25" s="1" t="s">
        <v>66</v>
      </c>
      <c r="V25" s="1" t="s">
        <v>67</v>
      </c>
      <c r="W25" s="1" t="s">
        <v>111</v>
      </c>
      <c r="AA25" s="3">
        <v>17999.43</v>
      </c>
      <c r="AB25" s="3">
        <v>86.33</v>
      </c>
      <c r="AE25" s="1" t="s">
        <v>196</v>
      </c>
      <c r="AF25" s="1" t="s">
        <v>182</v>
      </c>
      <c r="AG25" s="1">
        <f t="shared" si="2"/>
        <v>0</v>
      </c>
      <c r="AH25">
        <f t="shared" si="3"/>
        <v>0</v>
      </c>
    </row>
    <row r="26" spans="1:34" x14ac:dyDescent="0.25">
      <c r="A26" s="1" t="s">
        <v>187</v>
      </c>
      <c r="B26" s="1" t="s">
        <v>188</v>
      </c>
      <c r="C26" s="1" t="s">
        <v>56</v>
      </c>
      <c r="D26" s="2">
        <v>219</v>
      </c>
      <c r="E26" s="1" t="s">
        <v>57</v>
      </c>
      <c r="F26" s="1" t="s">
        <v>201</v>
      </c>
      <c r="G26" s="3">
        <v>1897.22</v>
      </c>
      <c r="H26" s="1" t="s">
        <v>190</v>
      </c>
      <c r="I26" s="1" t="s">
        <v>191</v>
      </c>
      <c r="J26" s="1" t="s">
        <v>192</v>
      </c>
      <c r="K26" s="1" t="s">
        <v>62</v>
      </c>
      <c r="L26" s="1" t="s">
        <v>193</v>
      </c>
      <c r="M26" s="1" t="s">
        <v>48</v>
      </c>
      <c r="N26" s="1" t="s">
        <v>182</v>
      </c>
      <c r="O26" s="2">
        <v>356</v>
      </c>
      <c r="Q26" s="1" t="s">
        <v>202</v>
      </c>
      <c r="R26" s="1" t="s">
        <v>133</v>
      </c>
      <c r="S26" s="1" t="s">
        <v>195</v>
      </c>
      <c r="U26" s="1" t="s">
        <v>71</v>
      </c>
      <c r="V26" s="1" t="s">
        <v>72</v>
      </c>
      <c r="W26" s="1" t="s">
        <v>111</v>
      </c>
      <c r="AA26" s="3">
        <v>1897.22</v>
      </c>
      <c r="AB26" s="3">
        <v>10.3</v>
      </c>
      <c r="AE26" s="1" t="s">
        <v>196</v>
      </c>
      <c r="AF26" s="1" t="s">
        <v>182</v>
      </c>
      <c r="AG26" s="1">
        <f t="shared" si="2"/>
        <v>0</v>
      </c>
      <c r="AH26">
        <f t="shared" si="3"/>
        <v>0</v>
      </c>
    </row>
    <row r="27" spans="1:34" x14ac:dyDescent="0.25">
      <c r="A27" s="1" t="s">
        <v>187</v>
      </c>
      <c r="B27" s="1" t="s">
        <v>188</v>
      </c>
      <c r="C27" s="1" t="s">
        <v>56</v>
      </c>
      <c r="D27" s="2">
        <v>220</v>
      </c>
      <c r="E27" s="1" t="s">
        <v>57</v>
      </c>
      <c r="F27" s="1" t="s">
        <v>203</v>
      </c>
      <c r="G27" s="3">
        <v>6056.43</v>
      </c>
      <c r="H27" s="1" t="s">
        <v>190</v>
      </c>
      <c r="I27" s="1" t="s">
        <v>191</v>
      </c>
      <c r="J27" s="1" t="s">
        <v>192</v>
      </c>
      <c r="K27" s="1" t="s">
        <v>62</v>
      </c>
      <c r="L27" s="1" t="s">
        <v>193</v>
      </c>
      <c r="M27" s="1" t="s">
        <v>48</v>
      </c>
      <c r="N27" s="1" t="s">
        <v>182</v>
      </c>
      <c r="O27" s="2">
        <v>356</v>
      </c>
      <c r="Q27" s="1" t="s">
        <v>204</v>
      </c>
      <c r="R27" s="1" t="s">
        <v>133</v>
      </c>
      <c r="S27" s="1" t="s">
        <v>195</v>
      </c>
      <c r="U27" s="1" t="s">
        <v>80</v>
      </c>
      <c r="V27" s="1" t="s">
        <v>81</v>
      </c>
      <c r="W27" s="1" t="s">
        <v>111</v>
      </c>
      <c r="AA27" s="3">
        <v>6056.43</v>
      </c>
      <c r="AB27" s="3">
        <v>37.159999999999997</v>
      </c>
      <c r="AE27" s="1" t="s">
        <v>196</v>
      </c>
      <c r="AF27" s="1" t="s">
        <v>182</v>
      </c>
      <c r="AG27" s="1">
        <f t="shared" si="2"/>
        <v>0</v>
      </c>
      <c r="AH27">
        <f t="shared" si="3"/>
        <v>0</v>
      </c>
    </row>
    <row r="28" spans="1:34" x14ac:dyDescent="0.25">
      <c r="A28" s="1" t="s">
        <v>187</v>
      </c>
      <c r="B28" s="1" t="s">
        <v>188</v>
      </c>
      <c r="C28" s="1" t="s">
        <v>56</v>
      </c>
      <c r="D28" s="2">
        <v>221</v>
      </c>
      <c r="E28" s="1" t="s">
        <v>57</v>
      </c>
      <c r="F28" s="1" t="s">
        <v>205</v>
      </c>
      <c r="G28" s="3">
        <v>2931.39</v>
      </c>
      <c r="H28" s="1" t="s">
        <v>190</v>
      </c>
      <c r="I28" s="1" t="s">
        <v>191</v>
      </c>
      <c r="J28" s="1" t="s">
        <v>192</v>
      </c>
      <c r="K28" s="1" t="s">
        <v>62</v>
      </c>
      <c r="L28" s="1" t="s">
        <v>193</v>
      </c>
      <c r="M28" s="1" t="s">
        <v>48</v>
      </c>
      <c r="N28" s="1" t="s">
        <v>182</v>
      </c>
      <c r="O28" s="2">
        <v>356</v>
      </c>
      <c r="Q28" s="1" t="s">
        <v>206</v>
      </c>
      <c r="R28" s="1" t="s">
        <v>133</v>
      </c>
      <c r="S28" s="1" t="s">
        <v>195</v>
      </c>
      <c r="U28" s="1" t="s">
        <v>66</v>
      </c>
      <c r="V28" s="1" t="s">
        <v>67</v>
      </c>
      <c r="W28" s="1" t="s">
        <v>111</v>
      </c>
      <c r="AA28" s="3">
        <v>2931.39</v>
      </c>
      <c r="AB28" s="3">
        <v>15.51</v>
      </c>
      <c r="AE28" s="1" t="s">
        <v>196</v>
      </c>
      <c r="AF28" s="1" t="s">
        <v>182</v>
      </c>
      <c r="AG28" s="1">
        <f t="shared" si="2"/>
        <v>0</v>
      </c>
      <c r="AH28">
        <f t="shared" si="3"/>
        <v>0</v>
      </c>
    </row>
    <row r="29" spans="1:34" x14ac:dyDescent="0.25">
      <c r="A29" s="1" t="s">
        <v>187</v>
      </c>
      <c r="B29" s="1" t="s">
        <v>188</v>
      </c>
      <c r="C29" s="1" t="s">
        <v>56</v>
      </c>
      <c r="D29" s="2">
        <v>222</v>
      </c>
      <c r="E29" s="1" t="s">
        <v>57</v>
      </c>
      <c r="F29" s="1" t="s">
        <v>207</v>
      </c>
      <c r="G29" s="3">
        <v>1162.25</v>
      </c>
      <c r="H29" s="1" t="s">
        <v>190</v>
      </c>
      <c r="I29" s="1" t="s">
        <v>191</v>
      </c>
      <c r="J29" s="1" t="s">
        <v>192</v>
      </c>
      <c r="K29" s="1" t="s">
        <v>62</v>
      </c>
      <c r="L29" s="1" t="s">
        <v>193</v>
      </c>
      <c r="M29" s="1" t="s">
        <v>48</v>
      </c>
      <c r="N29" s="1" t="s">
        <v>182</v>
      </c>
      <c r="O29" s="2">
        <v>356</v>
      </c>
      <c r="Q29" s="1" t="s">
        <v>208</v>
      </c>
      <c r="R29" s="1" t="s">
        <v>133</v>
      </c>
      <c r="S29" s="1" t="s">
        <v>195</v>
      </c>
      <c r="U29" s="1" t="s">
        <v>71</v>
      </c>
      <c r="V29" s="1" t="s">
        <v>72</v>
      </c>
      <c r="W29" s="1" t="s">
        <v>209</v>
      </c>
      <c r="AA29" s="3">
        <v>1162.25</v>
      </c>
      <c r="AB29" s="3">
        <v>6.34</v>
      </c>
      <c r="AE29" s="1" t="s">
        <v>196</v>
      </c>
      <c r="AF29" s="1" t="s">
        <v>160</v>
      </c>
      <c r="AG29" s="1">
        <f t="shared" si="2"/>
        <v>-1</v>
      </c>
      <c r="AH29">
        <f t="shared" si="3"/>
        <v>-1162.25</v>
      </c>
    </row>
    <row r="30" spans="1:34" x14ac:dyDescent="0.25">
      <c r="A30" s="1" t="s">
        <v>187</v>
      </c>
      <c r="B30" s="1" t="s">
        <v>188</v>
      </c>
      <c r="C30" s="1" t="s">
        <v>56</v>
      </c>
      <c r="D30" s="2">
        <v>223</v>
      </c>
      <c r="E30" s="1" t="s">
        <v>57</v>
      </c>
      <c r="F30" s="1" t="s">
        <v>210</v>
      </c>
      <c r="G30" s="3">
        <v>1634.49</v>
      </c>
      <c r="H30" s="1" t="s">
        <v>190</v>
      </c>
      <c r="I30" s="1" t="s">
        <v>191</v>
      </c>
      <c r="J30" s="1" t="s">
        <v>192</v>
      </c>
      <c r="K30" s="1" t="s">
        <v>62</v>
      </c>
      <c r="L30" s="1" t="s">
        <v>193</v>
      </c>
      <c r="M30" s="1" t="s">
        <v>48</v>
      </c>
      <c r="N30" s="1" t="s">
        <v>182</v>
      </c>
      <c r="O30" s="2">
        <v>356</v>
      </c>
      <c r="Q30" s="1" t="s">
        <v>211</v>
      </c>
      <c r="R30" s="1" t="s">
        <v>133</v>
      </c>
      <c r="S30" s="1" t="s">
        <v>195</v>
      </c>
      <c r="U30" s="1" t="s">
        <v>66</v>
      </c>
      <c r="V30" s="1" t="s">
        <v>67</v>
      </c>
      <c r="W30" s="1" t="s">
        <v>209</v>
      </c>
      <c r="AA30" s="3">
        <v>1634.49</v>
      </c>
      <c r="AB30" s="3">
        <v>10.43</v>
      </c>
      <c r="AE30" s="1" t="s">
        <v>196</v>
      </c>
      <c r="AF30" s="1" t="s">
        <v>160</v>
      </c>
      <c r="AG30" s="1">
        <f t="shared" si="2"/>
        <v>-1</v>
      </c>
      <c r="AH30">
        <f t="shared" si="3"/>
        <v>-1634.49</v>
      </c>
    </row>
    <row r="31" spans="1:34" x14ac:dyDescent="0.25">
      <c r="A31" s="1" t="s">
        <v>212</v>
      </c>
      <c r="B31" s="1" t="s">
        <v>213</v>
      </c>
      <c r="C31" s="1" t="s">
        <v>56</v>
      </c>
      <c r="D31" s="2">
        <v>243</v>
      </c>
      <c r="E31" s="1" t="s">
        <v>57</v>
      </c>
      <c r="F31" s="1" t="s">
        <v>214</v>
      </c>
      <c r="G31" s="3">
        <v>705.98</v>
      </c>
      <c r="H31" s="1" t="s">
        <v>119</v>
      </c>
      <c r="I31" s="1" t="s">
        <v>101</v>
      </c>
      <c r="J31" s="1" t="s">
        <v>120</v>
      </c>
      <c r="M31" s="1" t="s">
        <v>48</v>
      </c>
      <c r="N31" s="1" t="s">
        <v>182</v>
      </c>
      <c r="O31" s="2">
        <v>358</v>
      </c>
      <c r="Q31" s="1" t="s">
        <v>215</v>
      </c>
      <c r="R31" s="1" t="s">
        <v>39</v>
      </c>
      <c r="S31" s="1" t="s">
        <v>184</v>
      </c>
      <c r="U31" s="1" t="s">
        <v>80</v>
      </c>
      <c r="V31" s="1" t="s">
        <v>81</v>
      </c>
      <c r="W31" s="1" t="s">
        <v>216</v>
      </c>
      <c r="AA31" s="3">
        <v>4235.8999999999996</v>
      </c>
      <c r="AB31" s="3">
        <v>211.8</v>
      </c>
      <c r="AE31" s="1" t="s">
        <v>217</v>
      </c>
      <c r="AF31" s="1" t="s">
        <v>177</v>
      </c>
      <c r="AG31" s="1">
        <f t="shared" si="2"/>
        <v>-19</v>
      </c>
      <c r="AH31">
        <f t="shared" si="3"/>
        <v>-13413.62</v>
      </c>
    </row>
    <row r="32" spans="1:34" x14ac:dyDescent="0.25">
      <c r="A32" s="1" t="s">
        <v>212</v>
      </c>
      <c r="B32" s="1" t="s">
        <v>213</v>
      </c>
      <c r="C32" s="1" t="s">
        <v>56</v>
      </c>
      <c r="D32" s="2">
        <v>243</v>
      </c>
      <c r="E32" s="1" t="s">
        <v>57</v>
      </c>
      <c r="F32" s="1" t="s">
        <v>214</v>
      </c>
      <c r="G32" s="3">
        <v>705.98</v>
      </c>
      <c r="H32" s="1" t="s">
        <v>119</v>
      </c>
      <c r="I32" s="1" t="s">
        <v>101</v>
      </c>
      <c r="J32" s="1" t="s">
        <v>120</v>
      </c>
      <c r="M32" s="1" t="s">
        <v>48</v>
      </c>
      <c r="N32" s="1" t="s">
        <v>182</v>
      </c>
      <c r="O32" s="2">
        <v>358</v>
      </c>
      <c r="Q32" s="1" t="s">
        <v>215</v>
      </c>
      <c r="R32" s="1" t="s">
        <v>39</v>
      </c>
      <c r="S32" s="1" t="s">
        <v>184</v>
      </c>
      <c r="U32" s="1" t="s">
        <v>80</v>
      </c>
      <c r="V32" s="1" t="s">
        <v>81</v>
      </c>
      <c r="W32" s="1" t="s">
        <v>216</v>
      </c>
      <c r="AA32" s="3">
        <v>4235.8999999999996</v>
      </c>
      <c r="AB32" s="3">
        <v>211.8</v>
      </c>
      <c r="AE32" s="1" t="s">
        <v>217</v>
      </c>
      <c r="AF32" s="1" t="s">
        <v>218</v>
      </c>
      <c r="AG32" s="1">
        <f t="shared" si="2"/>
        <v>-50</v>
      </c>
      <c r="AH32">
        <f t="shared" si="3"/>
        <v>-35299</v>
      </c>
    </row>
    <row r="33" spans="1:34" x14ac:dyDescent="0.25">
      <c r="A33" s="1" t="s">
        <v>212</v>
      </c>
      <c r="B33" s="1" t="s">
        <v>213</v>
      </c>
      <c r="C33" s="1" t="s">
        <v>56</v>
      </c>
      <c r="D33" s="2">
        <v>244</v>
      </c>
      <c r="E33" s="1" t="s">
        <v>57</v>
      </c>
      <c r="F33" s="1" t="s">
        <v>219</v>
      </c>
      <c r="G33" s="3">
        <v>2884.37</v>
      </c>
      <c r="H33" s="1" t="s">
        <v>119</v>
      </c>
      <c r="I33" s="1" t="s">
        <v>101</v>
      </c>
      <c r="J33" s="1" t="s">
        <v>120</v>
      </c>
      <c r="M33" s="1" t="s">
        <v>48</v>
      </c>
      <c r="N33" s="1" t="s">
        <v>182</v>
      </c>
      <c r="O33" s="2">
        <v>358</v>
      </c>
      <c r="Q33" s="1" t="s">
        <v>220</v>
      </c>
      <c r="R33" s="1" t="s">
        <v>39</v>
      </c>
      <c r="S33" s="1" t="s">
        <v>184</v>
      </c>
      <c r="U33" s="1" t="s">
        <v>66</v>
      </c>
      <c r="V33" s="1" t="s">
        <v>67</v>
      </c>
      <c r="W33" s="1" t="s">
        <v>216</v>
      </c>
      <c r="AA33" s="3">
        <v>17306.240000000002</v>
      </c>
      <c r="AB33" s="3">
        <v>865.31</v>
      </c>
      <c r="AE33" s="1" t="s">
        <v>124</v>
      </c>
      <c r="AF33" s="1" t="s">
        <v>177</v>
      </c>
      <c r="AG33" s="1">
        <f t="shared" si="2"/>
        <v>-19</v>
      </c>
      <c r="AH33">
        <f t="shared" si="3"/>
        <v>-54803.03</v>
      </c>
    </row>
    <row r="34" spans="1:34" x14ac:dyDescent="0.25">
      <c r="A34" s="1" t="s">
        <v>212</v>
      </c>
      <c r="B34" s="1" t="s">
        <v>213</v>
      </c>
      <c r="C34" s="1" t="s">
        <v>56</v>
      </c>
      <c r="D34" s="2">
        <v>244</v>
      </c>
      <c r="E34" s="1" t="s">
        <v>57</v>
      </c>
      <c r="F34" s="1" t="s">
        <v>219</v>
      </c>
      <c r="G34" s="3">
        <v>2884.37</v>
      </c>
      <c r="H34" s="1" t="s">
        <v>119</v>
      </c>
      <c r="I34" s="1" t="s">
        <v>101</v>
      </c>
      <c r="J34" s="1" t="s">
        <v>120</v>
      </c>
      <c r="M34" s="1" t="s">
        <v>48</v>
      </c>
      <c r="N34" s="1" t="s">
        <v>182</v>
      </c>
      <c r="O34" s="2">
        <v>358</v>
      </c>
      <c r="Q34" s="1" t="s">
        <v>220</v>
      </c>
      <c r="R34" s="1" t="s">
        <v>39</v>
      </c>
      <c r="S34" s="1" t="s">
        <v>184</v>
      </c>
      <c r="U34" s="1" t="s">
        <v>66</v>
      </c>
      <c r="V34" s="1" t="s">
        <v>67</v>
      </c>
      <c r="W34" s="1" t="s">
        <v>216</v>
      </c>
      <c r="AA34" s="3">
        <v>17306.240000000002</v>
      </c>
      <c r="AB34" s="3">
        <v>865.31</v>
      </c>
      <c r="AE34" s="1" t="s">
        <v>124</v>
      </c>
      <c r="AF34" s="1" t="s">
        <v>218</v>
      </c>
      <c r="AG34" s="1">
        <f t="shared" si="2"/>
        <v>-50</v>
      </c>
      <c r="AH34">
        <f t="shared" si="3"/>
        <v>-144218.5</v>
      </c>
    </row>
    <row r="35" spans="1:34" x14ac:dyDescent="0.25">
      <c r="A35" s="1" t="s">
        <v>221</v>
      </c>
      <c r="B35" s="1" t="s">
        <v>43</v>
      </c>
      <c r="C35" s="1" t="s">
        <v>56</v>
      </c>
      <c r="D35" s="2">
        <v>275</v>
      </c>
      <c r="E35" s="1" t="s">
        <v>57</v>
      </c>
      <c r="F35" s="1" t="s">
        <v>222</v>
      </c>
      <c r="G35" s="3">
        <v>1640</v>
      </c>
      <c r="H35" s="1" t="s">
        <v>223</v>
      </c>
      <c r="I35" s="1" t="s">
        <v>224</v>
      </c>
      <c r="J35" s="1" t="s">
        <v>225</v>
      </c>
      <c r="K35" s="1" t="s">
        <v>226</v>
      </c>
      <c r="L35" s="1" t="s">
        <v>227</v>
      </c>
      <c r="M35" s="1" t="s">
        <v>48</v>
      </c>
      <c r="N35" s="1" t="s">
        <v>182</v>
      </c>
      <c r="O35" s="2">
        <v>355</v>
      </c>
      <c r="Q35" s="1" t="s">
        <v>228</v>
      </c>
      <c r="R35" s="1" t="s">
        <v>39</v>
      </c>
      <c r="S35" s="1" t="s">
        <v>229</v>
      </c>
      <c r="U35" s="1" t="s">
        <v>80</v>
      </c>
      <c r="V35" s="1" t="s">
        <v>81</v>
      </c>
      <c r="W35" s="1" t="s">
        <v>41</v>
      </c>
      <c r="AA35" s="3">
        <v>1640</v>
      </c>
      <c r="AB35" s="3">
        <v>8.8000000000000007</v>
      </c>
      <c r="AE35" s="1" t="s">
        <v>230</v>
      </c>
      <c r="AF35" s="1" t="s">
        <v>138</v>
      </c>
      <c r="AG35" s="1">
        <f t="shared" si="2"/>
        <v>3</v>
      </c>
      <c r="AH35">
        <f t="shared" si="3"/>
        <v>4920</v>
      </c>
    </row>
    <row r="36" spans="1:34" x14ac:dyDescent="0.25">
      <c r="A36" s="1" t="s">
        <v>232</v>
      </c>
      <c r="B36" s="1" t="s">
        <v>43</v>
      </c>
      <c r="C36" s="1" t="s">
        <v>56</v>
      </c>
      <c r="D36" s="2">
        <v>285</v>
      </c>
      <c r="E36" s="1" t="s">
        <v>57</v>
      </c>
      <c r="F36" s="1" t="s">
        <v>233</v>
      </c>
      <c r="G36" s="3">
        <v>126</v>
      </c>
      <c r="H36" s="1" t="s">
        <v>59</v>
      </c>
      <c r="I36" s="1" t="s">
        <v>60</v>
      </c>
      <c r="J36" s="1" t="s">
        <v>61</v>
      </c>
      <c r="K36" s="1" t="s">
        <v>62</v>
      </c>
      <c r="L36" s="1" t="s">
        <v>63</v>
      </c>
      <c r="M36" s="1" t="s">
        <v>48</v>
      </c>
      <c r="N36" s="1" t="s">
        <v>182</v>
      </c>
      <c r="O36" s="2">
        <v>357</v>
      </c>
      <c r="Q36" s="1" t="s">
        <v>234</v>
      </c>
      <c r="R36" s="1" t="s">
        <v>39</v>
      </c>
      <c r="S36" s="1" t="s">
        <v>65</v>
      </c>
      <c r="U36" s="1" t="s">
        <v>66</v>
      </c>
      <c r="V36" s="1" t="s">
        <v>67</v>
      </c>
      <c r="W36" s="1" t="s">
        <v>232</v>
      </c>
      <c r="AA36" s="3">
        <v>126</v>
      </c>
      <c r="AB36" s="3">
        <v>27.72</v>
      </c>
      <c r="AE36" s="1" t="s">
        <v>68</v>
      </c>
      <c r="AF36" s="1" t="s">
        <v>231</v>
      </c>
      <c r="AG36" s="1">
        <f t="shared" si="2"/>
        <v>-7</v>
      </c>
      <c r="AH36">
        <f t="shared" si="3"/>
        <v>-882</v>
      </c>
    </row>
    <row r="37" spans="1:34" x14ac:dyDescent="0.25">
      <c r="A37" s="1" t="s">
        <v>232</v>
      </c>
      <c r="B37" s="1" t="s">
        <v>43</v>
      </c>
      <c r="C37" s="1" t="s">
        <v>56</v>
      </c>
      <c r="D37" s="2">
        <v>286</v>
      </c>
      <c r="E37" s="1" t="s">
        <v>57</v>
      </c>
      <c r="F37" s="1" t="s">
        <v>235</v>
      </c>
      <c r="G37" s="3">
        <v>270</v>
      </c>
      <c r="H37" s="1" t="s">
        <v>59</v>
      </c>
      <c r="I37" s="1" t="s">
        <v>60</v>
      </c>
      <c r="J37" s="1" t="s">
        <v>61</v>
      </c>
      <c r="K37" s="1" t="s">
        <v>62</v>
      </c>
      <c r="L37" s="1" t="s">
        <v>63</v>
      </c>
      <c r="M37" s="1" t="s">
        <v>48</v>
      </c>
      <c r="N37" s="1" t="s">
        <v>182</v>
      </c>
      <c r="O37" s="2">
        <v>357</v>
      </c>
      <c r="Q37" s="1" t="s">
        <v>236</v>
      </c>
      <c r="R37" s="1" t="s">
        <v>39</v>
      </c>
      <c r="S37" s="1" t="s">
        <v>65</v>
      </c>
      <c r="U37" s="1" t="s">
        <v>66</v>
      </c>
      <c r="V37" s="1" t="s">
        <v>67</v>
      </c>
      <c r="W37" s="1" t="s">
        <v>232</v>
      </c>
      <c r="AA37" s="3">
        <v>270</v>
      </c>
      <c r="AB37" s="3">
        <v>59.4</v>
      </c>
      <c r="AE37" s="1" t="s">
        <v>68</v>
      </c>
      <c r="AF37" s="1" t="s">
        <v>231</v>
      </c>
      <c r="AG37" s="1">
        <f t="shared" si="2"/>
        <v>-7</v>
      </c>
      <c r="AH37">
        <f t="shared" si="3"/>
        <v>-1890</v>
      </c>
    </row>
    <row r="38" spans="1:34" x14ac:dyDescent="0.25">
      <c r="A38" s="1" t="s">
        <v>237</v>
      </c>
      <c r="B38" s="1" t="s">
        <v>238</v>
      </c>
      <c r="C38" s="1" t="s">
        <v>180</v>
      </c>
      <c r="D38" s="2">
        <v>300</v>
      </c>
      <c r="E38" s="1" t="s">
        <v>57</v>
      </c>
      <c r="F38" s="1" t="s">
        <v>239</v>
      </c>
      <c r="G38" s="3">
        <v>-34.119999999999997</v>
      </c>
      <c r="H38" s="1" t="s">
        <v>119</v>
      </c>
      <c r="I38" s="1" t="s">
        <v>101</v>
      </c>
      <c r="J38" s="1" t="s">
        <v>120</v>
      </c>
      <c r="M38" s="1" t="s">
        <v>48</v>
      </c>
      <c r="N38" s="1" t="s">
        <v>182</v>
      </c>
      <c r="O38" s="2">
        <v>358</v>
      </c>
      <c r="Q38" s="1" t="s">
        <v>240</v>
      </c>
      <c r="R38" s="1" t="s">
        <v>39</v>
      </c>
      <c r="S38" s="1" t="s">
        <v>184</v>
      </c>
      <c r="U38" s="1" t="s">
        <v>80</v>
      </c>
      <c r="V38" s="1" t="s">
        <v>81</v>
      </c>
      <c r="W38" s="1" t="s">
        <v>241</v>
      </c>
      <c r="AA38" s="3">
        <v>34.119999999999997</v>
      </c>
      <c r="AB38" s="3">
        <v>1.71</v>
      </c>
      <c r="AE38" s="1" t="s">
        <v>217</v>
      </c>
      <c r="AF38" s="1" t="s">
        <v>177</v>
      </c>
      <c r="AG38" s="1">
        <f t="shared" si="2"/>
        <v>-19</v>
      </c>
      <c r="AH38">
        <f t="shared" si="3"/>
        <v>648.28</v>
      </c>
    </row>
    <row r="39" spans="1:34" hidden="1" x14ac:dyDescent="0.25">
      <c r="A39" s="1" t="s">
        <v>160</v>
      </c>
      <c r="B39" s="1" t="s">
        <v>160</v>
      </c>
      <c r="C39" s="1" t="s">
        <v>32</v>
      </c>
      <c r="D39" s="2">
        <v>20171</v>
      </c>
      <c r="E39" s="1" t="s">
        <v>33</v>
      </c>
      <c r="F39" s="1" t="s">
        <v>32</v>
      </c>
      <c r="G39" s="3">
        <v>18861.669999999998</v>
      </c>
      <c r="H39" s="1" t="s">
        <v>242</v>
      </c>
      <c r="J39" s="1" t="s">
        <v>243</v>
      </c>
      <c r="M39" s="1" t="s">
        <v>244</v>
      </c>
      <c r="N39" s="1" t="s">
        <v>160</v>
      </c>
      <c r="O39" s="2">
        <v>359</v>
      </c>
      <c r="Q39" s="1" t="s">
        <v>245</v>
      </c>
      <c r="R39" s="1" t="s">
        <v>39</v>
      </c>
      <c r="W39" s="1" t="s">
        <v>176</v>
      </c>
      <c r="AA39" s="3">
        <v>0</v>
      </c>
      <c r="AB39" s="3">
        <v>0</v>
      </c>
      <c r="AF39" s="1" t="s">
        <v>160</v>
      </c>
    </row>
    <row r="40" spans="1:34" hidden="1" x14ac:dyDescent="0.25">
      <c r="A40" s="1" t="s">
        <v>160</v>
      </c>
      <c r="B40" s="1" t="s">
        <v>160</v>
      </c>
      <c r="C40" s="1" t="s">
        <v>32</v>
      </c>
      <c r="D40" s="2">
        <v>20172</v>
      </c>
      <c r="E40" s="1" t="s">
        <v>33</v>
      </c>
      <c r="F40" s="1" t="s">
        <v>32</v>
      </c>
      <c r="G40" s="3">
        <v>2522.34</v>
      </c>
      <c r="H40" s="1" t="s">
        <v>246</v>
      </c>
      <c r="J40" s="1" t="s">
        <v>243</v>
      </c>
      <c r="M40" s="1" t="s">
        <v>244</v>
      </c>
      <c r="N40" s="1" t="s">
        <v>160</v>
      </c>
      <c r="O40" s="2">
        <v>360</v>
      </c>
      <c r="Q40" s="1" t="s">
        <v>247</v>
      </c>
      <c r="R40" s="1" t="s">
        <v>39</v>
      </c>
      <c r="W40" s="1" t="s">
        <v>176</v>
      </c>
      <c r="AA40" s="3">
        <v>0</v>
      </c>
      <c r="AB40" s="3">
        <v>0</v>
      </c>
      <c r="AF40" s="1" t="s">
        <v>160</v>
      </c>
    </row>
    <row r="41" spans="1:34" hidden="1" x14ac:dyDescent="0.25">
      <c r="A41" s="1" t="s">
        <v>160</v>
      </c>
      <c r="B41" s="1" t="s">
        <v>160</v>
      </c>
      <c r="C41" s="1" t="s">
        <v>32</v>
      </c>
      <c r="D41" s="2">
        <v>20173</v>
      </c>
      <c r="E41" s="1" t="s">
        <v>33</v>
      </c>
      <c r="F41" s="1" t="s">
        <v>32</v>
      </c>
      <c r="G41" s="3">
        <v>216.43</v>
      </c>
      <c r="H41" s="1" t="s">
        <v>248</v>
      </c>
      <c r="J41" s="1" t="s">
        <v>243</v>
      </c>
      <c r="M41" s="1" t="s">
        <v>244</v>
      </c>
      <c r="N41" s="1" t="s">
        <v>160</v>
      </c>
      <c r="O41" s="2">
        <v>361</v>
      </c>
      <c r="Q41" s="1" t="s">
        <v>249</v>
      </c>
      <c r="R41" s="1" t="s">
        <v>39</v>
      </c>
      <c r="W41" s="1" t="s">
        <v>176</v>
      </c>
      <c r="AA41" s="3">
        <v>0</v>
      </c>
      <c r="AB41" s="3">
        <v>0</v>
      </c>
      <c r="AF41" s="1" t="s">
        <v>160</v>
      </c>
    </row>
    <row r="42" spans="1:34" hidden="1" x14ac:dyDescent="0.25">
      <c r="A42" s="1" t="s">
        <v>160</v>
      </c>
      <c r="B42" s="1" t="s">
        <v>160</v>
      </c>
      <c r="C42" s="1" t="s">
        <v>32</v>
      </c>
      <c r="D42" s="2">
        <v>20174</v>
      </c>
      <c r="E42" s="1" t="s">
        <v>33</v>
      </c>
      <c r="F42" s="1" t="s">
        <v>32</v>
      </c>
      <c r="G42" s="3">
        <v>16.8</v>
      </c>
      <c r="H42" s="1" t="s">
        <v>250</v>
      </c>
      <c r="J42" s="1" t="s">
        <v>243</v>
      </c>
      <c r="M42" s="1" t="s">
        <v>244</v>
      </c>
      <c r="N42" s="1" t="s">
        <v>160</v>
      </c>
      <c r="O42" s="2">
        <v>362</v>
      </c>
      <c r="Q42" s="1" t="s">
        <v>251</v>
      </c>
      <c r="R42" s="1" t="s">
        <v>39</v>
      </c>
      <c r="W42" s="1" t="s">
        <v>176</v>
      </c>
      <c r="AA42" s="3">
        <v>0</v>
      </c>
      <c r="AB42" s="3">
        <v>0</v>
      </c>
      <c r="AF42" s="1" t="s">
        <v>160</v>
      </c>
    </row>
    <row r="43" spans="1:34" hidden="1" x14ac:dyDescent="0.25">
      <c r="A43" s="1" t="s">
        <v>160</v>
      </c>
      <c r="B43" s="1" t="s">
        <v>160</v>
      </c>
      <c r="C43" s="1" t="s">
        <v>32</v>
      </c>
      <c r="D43" s="2">
        <v>20175</v>
      </c>
      <c r="E43" s="1" t="s">
        <v>33</v>
      </c>
      <c r="F43" s="1" t="s">
        <v>32</v>
      </c>
      <c r="G43" s="3">
        <v>111</v>
      </c>
      <c r="H43" s="1" t="s">
        <v>252</v>
      </c>
      <c r="J43" s="1" t="s">
        <v>243</v>
      </c>
      <c r="M43" s="1" t="s">
        <v>244</v>
      </c>
      <c r="N43" s="1" t="s">
        <v>160</v>
      </c>
      <c r="O43" s="2">
        <v>363</v>
      </c>
      <c r="Q43" s="1" t="s">
        <v>253</v>
      </c>
      <c r="R43" s="1" t="s">
        <v>39</v>
      </c>
      <c r="W43" s="1" t="s">
        <v>176</v>
      </c>
      <c r="AA43" s="3">
        <v>0</v>
      </c>
      <c r="AB43" s="3">
        <v>0</v>
      </c>
      <c r="AF43" s="1" t="s">
        <v>160</v>
      </c>
    </row>
    <row r="44" spans="1:34" hidden="1" x14ac:dyDescent="0.25">
      <c r="A44" s="1" t="s">
        <v>160</v>
      </c>
      <c r="B44" s="1" t="s">
        <v>160</v>
      </c>
      <c r="C44" s="1" t="s">
        <v>32</v>
      </c>
      <c r="D44" s="2">
        <v>20176</v>
      </c>
      <c r="E44" s="1" t="s">
        <v>33</v>
      </c>
      <c r="F44" s="1" t="s">
        <v>32</v>
      </c>
      <c r="G44" s="3">
        <v>19.43</v>
      </c>
      <c r="H44" s="1" t="s">
        <v>242</v>
      </c>
      <c r="J44" s="1" t="s">
        <v>243</v>
      </c>
      <c r="M44" s="1" t="s">
        <v>244</v>
      </c>
      <c r="N44" s="1" t="s">
        <v>160</v>
      </c>
      <c r="O44" s="2">
        <v>364</v>
      </c>
      <c r="Q44" s="1" t="s">
        <v>254</v>
      </c>
      <c r="R44" s="1" t="s">
        <v>39</v>
      </c>
      <c r="W44" s="1" t="s">
        <v>176</v>
      </c>
      <c r="AA44" s="3">
        <v>0</v>
      </c>
      <c r="AB44" s="3">
        <v>0</v>
      </c>
      <c r="AF44" s="1" t="s">
        <v>160</v>
      </c>
    </row>
    <row r="45" spans="1:34" hidden="1" x14ac:dyDescent="0.25">
      <c r="A45" s="1" t="s">
        <v>160</v>
      </c>
      <c r="B45" s="1" t="s">
        <v>160</v>
      </c>
      <c r="C45" s="1" t="s">
        <v>32</v>
      </c>
      <c r="D45" s="2">
        <v>20177</v>
      </c>
      <c r="E45" s="1" t="s">
        <v>33</v>
      </c>
      <c r="F45" s="1" t="s">
        <v>32</v>
      </c>
      <c r="G45" s="3">
        <v>254.56</v>
      </c>
      <c r="H45" s="1" t="s">
        <v>242</v>
      </c>
      <c r="J45" s="1" t="s">
        <v>243</v>
      </c>
      <c r="M45" s="1" t="s">
        <v>244</v>
      </c>
      <c r="N45" s="1" t="s">
        <v>160</v>
      </c>
      <c r="O45" s="2">
        <v>365</v>
      </c>
      <c r="Q45" s="1" t="s">
        <v>255</v>
      </c>
      <c r="R45" s="1" t="s">
        <v>39</v>
      </c>
      <c r="W45" s="1" t="s">
        <v>176</v>
      </c>
      <c r="AA45" s="3">
        <v>0</v>
      </c>
      <c r="AB45" s="3">
        <v>0</v>
      </c>
      <c r="AF45" s="1" t="s">
        <v>160</v>
      </c>
    </row>
    <row r="46" spans="1:34" hidden="1" x14ac:dyDescent="0.25">
      <c r="A46" s="1" t="s">
        <v>160</v>
      </c>
      <c r="B46" s="1" t="s">
        <v>160</v>
      </c>
      <c r="C46" s="1" t="s">
        <v>32</v>
      </c>
      <c r="D46" s="2">
        <v>20178</v>
      </c>
      <c r="E46" s="1" t="s">
        <v>33</v>
      </c>
      <c r="F46" s="1" t="s">
        <v>32</v>
      </c>
      <c r="G46" s="3">
        <v>218.88</v>
      </c>
      <c r="H46" s="1" t="s">
        <v>246</v>
      </c>
      <c r="J46" s="1" t="s">
        <v>243</v>
      </c>
      <c r="M46" s="1" t="s">
        <v>244</v>
      </c>
      <c r="N46" s="1" t="s">
        <v>160</v>
      </c>
      <c r="O46" s="2">
        <v>366</v>
      </c>
      <c r="Q46" s="1" t="s">
        <v>256</v>
      </c>
      <c r="R46" s="1" t="s">
        <v>39</v>
      </c>
      <c r="W46" s="1" t="s">
        <v>176</v>
      </c>
      <c r="AA46" s="3">
        <v>0</v>
      </c>
      <c r="AB46" s="3">
        <v>0</v>
      </c>
      <c r="AF46" s="1" t="s">
        <v>160</v>
      </c>
    </row>
    <row r="47" spans="1:34" hidden="1" x14ac:dyDescent="0.25">
      <c r="A47" s="1" t="s">
        <v>160</v>
      </c>
      <c r="B47" s="1" t="s">
        <v>160</v>
      </c>
      <c r="C47" s="1" t="s">
        <v>32</v>
      </c>
      <c r="D47" s="2">
        <v>20179</v>
      </c>
      <c r="E47" s="1" t="s">
        <v>33</v>
      </c>
      <c r="F47" s="1" t="s">
        <v>32</v>
      </c>
      <c r="G47" s="3">
        <v>8344.08</v>
      </c>
      <c r="H47" s="1" t="s">
        <v>257</v>
      </c>
      <c r="J47" s="1" t="s">
        <v>243</v>
      </c>
      <c r="M47" s="1" t="s">
        <v>244</v>
      </c>
      <c r="N47" s="1" t="s">
        <v>160</v>
      </c>
      <c r="O47" s="2">
        <v>367</v>
      </c>
      <c r="Q47" s="1" t="s">
        <v>258</v>
      </c>
      <c r="R47" s="1" t="s">
        <v>39</v>
      </c>
      <c r="W47" s="1" t="s">
        <v>176</v>
      </c>
      <c r="AA47" s="3">
        <v>0</v>
      </c>
      <c r="AB47" s="3">
        <v>0</v>
      </c>
      <c r="AF47" s="1" t="s">
        <v>160</v>
      </c>
    </row>
    <row r="48" spans="1:34" hidden="1" x14ac:dyDescent="0.25">
      <c r="A48" s="1" t="s">
        <v>160</v>
      </c>
      <c r="B48" s="1" t="s">
        <v>160</v>
      </c>
      <c r="C48" s="1" t="s">
        <v>32</v>
      </c>
      <c r="D48" s="2">
        <v>20180</v>
      </c>
      <c r="E48" s="1" t="s">
        <v>33</v>
      </c>
      <c r="F48" s="1" t="s">
        <v>32</v>
      </c>
      <c r="G48" s="3">
        <v>5190.2299999999996</v>
      </c>
      <c r="H48" s="1" t="s">
        <v>259</v>
      </c>
      <c r="J48" s="1" t="s">
        <v>192</v>
      </c>
      <c r="M48" s="1" t="s">
        <v>244</v>
      </c>
      <c r="N48" s="1" t="s">
        <v>160</v>
      </c>
      <c r="O48" s="2">
        <v>368</v>
      </c>
      <c r="Q48" s="1" t="s">
        <v>260</v>
      </c>
      <c r="R48" s="1" t="s">
        <v>39</v>
      </c>
      <c r="W48" s="1" t="s">
        <v>176</v>
      </c>
      <c r="AA48" s="3">
        <v>0</v>
      </c>
      <c r="AB48" s="3">
        <v>0</v>
      </c>
      <c r="AF48" s="1" t="s">
        <v>160</v>
      </c>
    </row>
    <row r="49" spans="1:34" hidden="1" x14ac:dyDescent="0.25">
      <c r="A49" s="1" t="s">
        <v>160</v>
      </c>
      <c r="B49" s="1" t="s">
        <v>160</v>
      </c>
      <c r="C49" s="1" t="s">
        <v>32</v>
      </c>
      <c r="D49" s="2">
        <v>20181</v>
      </c>
      <c r="E49" s="1" t="s">
        <v>33</v>
      </c>
      <c r="F49" s="1" t="s">
        <v>32</v>
      </c>
      <c r="G49" s="3">
        <v>4044.9</v>
      </c>
      <c r="H49" s="1" t="s">
        <v>259</v>
      </c>
      <c r="J49" s="1" t="s">
        <v>192</v>
      </c>
      <c r="M49" s="1" t="s">
        <v>244</v>
      </c>
      <c r="N49" s="1" t="s">
        <v>160</v>
      </c>
      <c r="O49" s="2">
        <v>368</v>
      </c>
      <c r="Q49" s="1" t="s">
        <v>261</v>
      </c>
      <c r="R49" s="1" t="s">
        <v>39</v>
      </c>
      <c r="W49" s="1" t="s">
        <v>176</v>
      </c>
      <c r="AA49" s="3">
        <v>0</v>
      </c>
      <c r="AB49" s="3">
        <v>0</v>
      </c>
      <c r="AF49" s="1" t="s">
        <v>160</v>
      </c>
    </row>
    <row r="50" spans="1:34" hidden="1" x14ac:dyDescent="0.25">
      <c r="A50" s="1" t="s">
        <v>160</v>
      </c>
      <c r="B50" s="1" t="s">
        <v>160</v>
      </c>
      <c r="C50" s="1" t="s">
        <v>32</v>
      </c>
      <c r="D50" s="2">
        <v>20182</v>
      </c>
      <c r="E50" s="1" t="s">
        <v>33</v>
      </c>
      <c r="F50" s="1" t="s">
        <v>32</v>
      </c>
      <c r="G50" s="3">
        <v>1660.95</v>
      </c>
      <c r="H50" s="1" t="s">
        <v>257</v>
      </c>
      <c r="J50" s="1" t="s">
        <v>243</v>
      </c>
      <c r="M50" s="1" t="s">
        <v>244</v>
      </c>
      <c r="N50" s="1" t="s">
        <v>160</v>
      </c>
      <c r="O50" s="2">
        <v>369</v>
      </c>
      <c r="Q50" s="1" t="s">
        <v>262</v>
      </c>
      <c r="R50" s="1" t="s">
        <v>39</v>
      </c>
      <c r="W50" s="1" t="s">
        <v>176</v>
      </c>
      <c r="AA50" s="3">
        <v>0</v>
      </c>
      <c r="AB50" s="3">
        <v>0</v>
      </c>
      <c r="AF50" s="1" t="s">
        <v>160</v>
      </c>
    </row>
    <row r="51" spans="1:34" hidden="1" x14ac:dyDescent="0.25">
      <c r="A51" s="1" t="s">
        <v>167</v>
      </c>
      <c r="B51" s="1" t="s">
        <v>167</v>
      </c>
      <c r="C51" s="1" t="s">
        <v>32</v>
      </c>
      <c r="D51" s="2">
        <v>20183</v>
      </c>
      <c r="E51" s="1" t="s">
        <v>33</v>
      </c>
      <c r="F51" s="1" t="s">
        <v>32</v>
      </c>
      <c r="G51" s="3">
        <v>29.9</v>
      </c>
      <c r="H51" s="1" t="s">
        <v>34</v>
      </c>
      <c r="I51" s="1" t="s">
        <v>35</v>
      </c>
      <c r="J51" s="1" t="s">
        <v>36</v>
      </c>
      <c r="M51" s="1" t="s">
        <v>37</v>
      </c>
      <c r="N51" s="1" t="s">
        <v>167</v>
      </c>
      <c r="O51" s="2">
        <v>370</v>
      </c>
      <c r="Q51" s="1" t="s">
        <v>263</v>
      </c>
      <c r="R51" s="1" t="s">
        <v>39</v>
      </c>
      <c r="W51" s="1" t="s">
        <v>54</v>
      </c>
      <c r="X51" s="1" t="s">
        <v>264</v>
      </c>
      <c r="Z51" s="1" t="s">
        <v>182</v>
      </c>
      <c r="AA51" s="3">
        <v>0</v>
      </c>
      <c r="AB51" s="3">
        <v>0</v>
      </c>
      <c r="AF51" s="1" t="s">
        <v>167</v>
      </c>
    </row>
    <row r="52" spans="1:34" hidden="1" x14ac:dyDescent="0.25">
      <c r="A52" s="1" t="s">
        <v>167</v>
      </c>
      <c r="B52" s="1" t="s">
        <v>167</v>
      </c>
      <c r="C52" s="1" t="s">
        <v>32</v>
      </c>
      <c r="D52" s="2">
        <v>20184</v>
      </c>
      <c r="E52" s="1" t="s">
        <v>33</v>
      </c>
      <c r="F52" s="1" t="s">
        <v>32</v>
      </c>
      <c r="G52" s="3">
        <v>1154.3499999999999</v>
      </c>
      <c r="H52" s="1" t="s">
        <v>34</v>
      </c>
      <c r="I52" s="1" t="s">
        <v>35</v>
      </c>
      <c r="J52" s="1" t="s">
        <v>36</v>
      </c>
      <c r="M52" s="1" t="s">
        <v>37</v>
      </c>
      <c r="N52" s="1" t="s">
        <v>167</v>
      </c>
      <c r="O52" s="2">
        <v>370</v>
      </c>
      <c r="Q52" s="1" t="s">
        <v>265</v>
      </c>
      <c r="R52" s="1" t="s">
        <v>39</v>
      </c>
      <c r="W52" s="1" t="s">
        <v>54</v>
      </c>
      <c r="X52" s="1" t="s">
        <v>264</v>
      </c>
      <c r="Z52" s="1" t="s">
        <v>182</v>
      </c>
      <c r="AA52" s="3">
        <v>0</v>
      </c>
      <c r="AB52" s="3">
        <v>0</v>
      </c>
      <c r="AF52" s="1" t="s">
        <v>167</v>
      </c>
    </row>
    <row r="53" spans="1:34" x14ac:dyDescent="0.25">
      <c r="A53" s="1" t="s">
        <v>167</v>
      </c>
      <c r="B53" s="1" t="s">
        <v>167</v>
      </c>
      <c r="C53" s="1" t="s">
        <v>32</v>
      </c>
      <c r="D53" s="2">
        <v>20186</v>
      </c>
      <c r="E53" s="1" t="s">
        <v>33</v>
      </c>
      <c r="G53" s="3">
        <v>1733.05</v>
      </c>
      <c r="H53" s="1" t="s">
        <v>266</v>
      </c>
      <c r="J53" s="1" t="s">
        <v>267</v>
      </c>
      <c r="M53" s="1" t="s">
        <v>48</v>
      </c>
      <c r="N53" s="1" t="s">
        <v>167</v>
      </c>
      <c r="O53" s="2">
        <v>371</v>
      </c>
      <c r="Q53" s="1" t="s">
        <v>268</v>
      </c>
      <c r="R53" s="1" t="s">
        <v>39</v>
      </c>
      <c r="W53" s="1" t="s">
        <v>125</v>
      </c>
      <c r="AA53" s="3">
        <v>0</v>
      </c>
      <c r="AB53" s="3">
        <v>0</v>
      </c>
      <c r="AF53" s="1" t="s">
        <v>167</v>
      </c>
      <c r="AG53" s="1">
        <f>+N53-AF53</f>
        <v>0</v>
      </c>
      <c r="AH53">
        <f>PRODUCT(G53,AG53)</f>
        <v>0</v>
      </c>
    </row>
    <row r="54" spans="1:34" hidden="1" x14ac:dyDescent="0.25">
      <c r="A54" s="1" t="s">
        <v>231</v>
      </c>
      <c r="B54" s="1" t="s">
        <v>231</v>
      </c>
      <c r="C54" s="1" t="s">
        <v>32</v>
      </c>
      <c r="D54" s="2">
        <v>20187</v>
      </c>
      <c r="E54" s="1" t="s">
        <v>33</v>
      </c>
      <c r="F54" s="1" t="s">
        <v>32</v>
      </c>
      <c r="G54" s="3">
        <v>7937.92</v>
      </c>
      <c r="H54" s="1" t="s">
        <v>34</v>
      </c>
      <c r="I54" s="1" t="s">
        <v>35</v>
      </c>
      <c r="J54" s="1" t="s">
        <v>36</v>
      </c>
      <c r="M54" s="1" t="s">
        <v>37</v>
      </c>
      <c r="N54" s="1" t="s">
        <v>231</v>
      </c>
      <c r="O54" s="2">
        <v>372</v>
      </c>
      <c r="Q54" s="1" t="s">
        <v>269</v>
      </c>
      <c r="R54" s="1" t="s">
        <v>39</v>
      </c>
      <c r="W54" s="1" t="s">
        <v>270</v>
      </c>
      <c r="X54" s="1" t="s">
        <v>271</v>
      </c>
      <c r="Z54" s="1" t="s">
        <v>115</v>
      </c>
      <c r="AA54" s="3">
        <v>0</v>
      </c>
      <c r="AB54" s="3">
        <v>0</v>
      </c>
      <c r="AF54" s="1" t="s">
        <v>231</v>
      </c>
    </row>
    <row r="55" spans="1:34" x14ac:dyDescent="0.25">
      <c r="A55" s="1" t="s">
        <v>272</v>
      </c>
      <c r="B55" s="1" t="s">
        <v>179</v>
      </c>
      <c r="C55" s="1" t="s">
        <v>56</v>
      </c>
      <c r="D55" s="2">
        <v>3</v>
      </c>
      <c r="E55" s="1" t="s">
        <v>57</v>
      </c>
      <c r="F55" s="1" t="s">
        <v>273</v>
      </c>
      <c r="G55" s="3">
        <v>600</v>
      </c>
      <c r="H55" s="1" t="s">
        <v>274</v>
      </c>
      <c r="I55" s="1" t="s">
        <v>275</v>
      </c>
      <c r="J55" s="1" t="s">
        <v>243</v>
      </c>
      <c r="K55" s="1" t="s">
        <v>276</v>
      </c>
      <c r="L55" s="1" t="s">
        <v>277</v>
      </c>
      <c r="M55" s="1" t="s">
        <v>48</v>
      </c>
      <c r="N55" s="1" t="s">
        <v>278</v>
      </c>
      <c r="Q55" s="1" t="s">
        <v>279</v>
      </c>
      <c r="R55" s="1" t="s">
        <v>39</v>
      </c>
      <c r="S55" s="1" t="s">
        <v>280</v>
      </c>
      <c r="U55" s="1" t="s">
        <v>80</v>
      </c>
      <c r="V55" s="1" t="s">
        <v>81</v>
      </c>
      <c r="W55" s="1" t="s">
        <v>281</v>
      </c>
      <c r="AA55" s="3">
        <v>600</v>
      </c>
      <c r="AB55" s="3">
        <v>132</v>
      </c>
      <c r="AE55" s="1" t="s">
        <v>282</v>
      </c>
      <c r="AF55" s="1" t="s">
        <v>43</v>
      </c>
      <c r="AG55" s="1">
        <f t="shared" ref="AG55:AG59" si="4">+N55-AF55</f>
        <v>21</v>
      </c>
      <c r="AH55">
        <f t="shared" ref="AH55:AH59" si="5">PRODUCT(G55,AG55)</f>
        <v>12600</v>
      </c>
    </row>
    <row r="56" spans="1:34" x14ac:dyDescent="0.25">
      <c r="A56" s="1" t="s">
        <v>43</v>
      </c>
      <c r="B56" s="1" t="s">
        <v>167</v>
      </c>
      <c r="C56" s="1" t="s">
        <v>180</v>
      </c>
      <c r="D56" s="2">
        <v>297</v>
      </c>
      <c r="E56" s="1" t="s">
        <v>57</v>
      </c>
      <c r="F56" s="1" t="s">
        <v>283</v>
      </c>
      <c r="G56" s="3">
        <v>-600</v>
      </c>
      <c r="H56" s="1" t="s">
        <v>274</v>
      </c>
      <c r="I56" s="1" t="s">
        <v>275</v>
      </c>
      <c r="J56" s="1" t="s">
        <v>243</v>
      </c>
      <c r="K56" s="1" t="s">
        <v>276</v>
      </c>
      <c r="L56" s="1" t="s">
        <v>277</v>
      </c>
      <c r="M56" s="1" t="s">
        <v>48</v>
      </c>
      <c r="N56" s="1" t="s">
        <v>278</v>
      </c>
      <c r="Q56" s="1" t="s">
        <v>284</v>
      </c>
      <c r="R56" s="1" t="s">
        <v>39</v>
      </c>
      <c r="S56" s="1" t="s">
        <v>280</v>
      </c>
      <c r="U56" s="1" t="s">
        <v>80</v>
      </c>
      <c r="V56" s="1" t="s">
        <v>81</v>
      </c>
      <c r="W56" s="1" t="s">
        <v>84</v>
      </c>
      <c r="AA56" s="3">
        <v>600</v>
      </c>
      <c r="AB56" s="3">
        <v>132</v>
      </c>
      <c r="AE56" s="1" t="s">
        <v>282</v>
      </c>
      <c r="AF56" s="1" t="s">
        <v>43</v>
      </c>
      <c r="AG56" s="1">
        <f t="shared" si="4"/>
        <v>21</v>
      </c>
      <c r="AH56">
        <f t="shared" si="5"/>
        <v>-12600</v>
      </c>
    </row>
    <row r="57" spans="1:34" x14ac:dyDescent="0.25">
      <c r="A57" s="1" t="s">
        <v>285</v>
      </c>
      <c r="B57" s="1" t="s">
        <v>188</v>
      </c>
      <c r="C57" s="1" t="s">
        <v>56</v>
      </c>
      <c r="D57" s="2">
        <v>43</v>
      </c>
      <c r="E57" s="1" t="s">
        <v>33</v>
      </c>
      <c r="F57" s="1" t="s">
        <v>286</v>
      </c>
      <c r="G57" s="3">
        <v>1019.81</v>
      </c>
      <c r="H57" s="1" t="s">
        <v>287</v>
      </c>
      <c r="I57" s="1" t="s">
        <v>288</v>
      </c>
      <c r="J57" s="1" t="s">
        <v>289</v>
      </c>
      <c r="K57" s="1" t="s">
        <v>290</v>
      </c>
      <c r="L57" s="1" t="s">
        <v>291</v>
      </c>
      <c r="M57" s="1" t="s">
        <v>48</v>
      </c>
      <c r="N57" s="1" t="s">
        <v>270</v>
      </c>
      <c r="O57" s="2">
        <v>374</v>
      </c>
      <c r="Q57" s="1" t="s">
        <v>292</v>
      </c>
      <c r="R57" s="1" t="s">
        <v>39</v>
      </c>
      <c r="S57" s="1" t="s">
        <v>293</v>
      </c>
      <c r="U57" s="1" t="s">
        <v>80</v>
      </c>
      <c r="V57" s="1" t="s">
        <v>81</v>
      </c>
      <c r="W57" s="1" t="s">
        <v>111</v>
      </c>
      <c r="AA57" s="3">
        <v>1019.81</v>
      </c>
      <c r="AB57" s="3">
        <v>0</v>
      </c>
      <c r="AE57" s="1" t="s">
        <v>294</v>
      </c>
      <c r="AF57" s="1" t="s">
        <v>177</v>
      </c>
      <c r="AG57" s="1">
        <f t="shared" si="4"/>
        <v>-7</v>
      </c>
      <c r="AH57">
        <f t="shared" si="5"/>
        <v>-7138.67</v>
      </c>
    </row>
    <row r="58" spans="1:34" x14ac:dyDescent="0.25">
      <c r="A58" s="1" t="s">
        <v>295</v>
      </c>
      <c r="B58" s="1" t="s">
        <v>55</v>
      </c>
      <c r="C58" s="1" t="s">
        <v>56</v>
      </c>
      <c r="D58" s="2">
        <v>51</v>
      </c>
      <c r="E58" s="1" t="s">
        <v>33</v>
      </c>
      <c r="F58" s="1" t="s">
        <v>296</v>
      </c>
      <c r="G58" s="3">
        <v>115</v>
      </c>
      <c r="H58" s="1" t="s">
        <v>297</v>
      </c>
      <c r="I58" s="1" t="s">
        <v>298</v>
      </c>
      <c r="J58" s="1" t="s">
        <v>299</v>
      </c>
      <c r="K58" s="1" t="s">
        <v>62</v>
      </c>
      <c r="L58" s="1" t="s">
        <v>300</v>
      </c>
      <c r="M58" s="1" t="s">
        <v>48</v>
      </c>
      <c r="N58" s="1" t="s">
        <v>270</v>
      </c>
      <c r="O58" s="2">
        <v>377</v>
      </c>
      <c r="Q58" s="1" t="s">
        <v>301</v>
      </c>
      <c r="R58" s="1" t="s">
        <v>39</v>
      </c>
      <c r="U58" s="1" t="s">
        <v>80</v>
      </c>
      <c r="V58" s="1" t="s">
        <v>81</v>
      </c>
      <c r="W58" s="1" t="s">
        <v>295</v>
      </c>
      <c r="AA58" s="3">
        <v>115</v>
      </c>
      <c r="AB58" s="3">
        <v>0</v>
      </c>
      <c r="AE58" s="1" t="s">
        <v>95</v>
      </c>
      <c r="AF58" s="1" t="s">
        <v>177</v>
      </c>
      <c r="AG58" s="1">
        <f t="shared" si="4"/>
        <v>-7</v>
      </c>
      <c r="AH58">
        <f t="shared" si="5"/>
        <v>-805</v>
      </c>
    </row>
    <row r="59" spans="1:34" x14ac:dyDescent="0.25">
      <c r="A59" s="1" t="s">
        <v>302</v>
      </c>
      <c r="B59" s="1" t="s">
        <v>41</v>
      </c>
      <c r="C59" s="1" t="s">
        <v>56</v>
      </c>
      <c r="D59" s="2">
        <v>54</v>
      </c>
      <c r="E59" s="1" t="s">
        <v>33</v>
      </c>
      <c r="F59" s="1" t="s">
        <v>303</v>
      </c>
      <c r="G59" s="3">
        <v>710.51</v>
      </c>
      <c r="H59" s="1" t="s">
        <v>304</v>
      </c>
      <c r="I59" s="1" t="s">
        <v>305</v>
      </c>
      <c r="J59" s="1" t="s">
        <v>306</v>
      </c>
      <c r="K59" s="1" t="s">
        <v>62</v>
      </c>
      <c r="L59" s="1" t="s">
        <v>307</v>
      </c>
      <c r="M59" s="1" t="s">
        <v>48</v>
      </c>
      <c r="N59" s="1" t="s">
        <v>270</v>
      </c>
      <c r="O59" s="2">
        <v>380</v>
      </c>
      <c r="Q59" s="1" t="s">
        <v>308</v>
      </c>
      <c r="R59" s="1" t="s">
        <v>39</v>
      </c>
      <c r="S59" s="1" t="s">
        <v>309</v>
      </c>
      <c r="U59" s="1" t="s">
        <v>80</v>
      </c>
      <c r="V59" s="1" t="s">
        <v>81</v>
      </c>
      <c r="W59" s="1" t="s">
        <v>82</v>
      </c>
      <c r="AA59" s="3">
        <v>691.36</v>
      </c>
      <c r="AB59" s="3">
        <v>152.1</v>
      </c>
      <c r="AE59" s="1" t="s">
        <v>310</v>
      </c>
      <c r="AF59" s="1" t="s">
        <v>177</v>
      </c>
      <c r="AG59" s="1">
        <f t="shared" si="4"/>
        <v>-7</v>
      </c>
      <c r="AH59">
        <f t="shared" si="5"/>
        <v>-4973.57</v>
      </c>
    </row>
    <row r="60" spans="1:34" hidden="1" x14ac:dyDescent="0.25">
      <c r="A60" s="1" t="s">
        <v>52</v>
      </c>
      <c r="B60" s="1" t="s">
        <v>96</v>
      </c>
      <c r="C60" s="1" t="s">
        <v>56</v>
      </c>
      <c r="D60" s="2">
        <v>57</v>
      </c>
      <c r="E60" s="1" t="s">
        <v>33</v>
      </c>
      <c r="F60" s="1" t="s">
        <v>311</v>
      </c>
      <c r="G60" s="3">
        <v>202</v>
      </c>
      <c r="H60" s="1" t="s">
        <v>312</v>
      </c>
      <c r="I60" s="1" t="s">
        <v>313</v>
      </c>
      <c r="J60" s="1" t="s">
        <v>77</v>
      </c>
      <c r="M60" s="1" t="s">
        <v>37</v>
      </c>
      <c r="N60" s="1" t="s">
        <v>270</v>
      </c>
      <c r="O60" s="2">
        <v>373</v>
      </c>
      <c r="Q60" s="1" t="s">
        <v>314</v>
      </c>
      <c r="R60" s="1" t="s">
        <v>39</v>
      </c>
      <c r="U60" s="1" t="s">
        <v>80</v>
      </c>
      <c r="V60" s="1" t="s">
        <v>81</v>
      </c>
      <c r="W60" s="1" t="s">
        <v>315</v>
      </c>
      <c r="X60" s="1" t="s">
        <v>316</v>
      </c>
      <c r="Z60" s="1" t="s">
        <v>278</v>
      </c>
      <c r="AA60" s="3">
        <v>402</v>
      </c>
      <c r="AB60" s="3">
        <v>0</v>
      </c>
      <c r="AE60" s="1" t="s">
        <v>95</v>
      </c>
      <c r="AF60" s="1" t="s">
        <v>278</v>
      </c>
    </row>
    <row r="61" spans="1:34" x14ac:dyDescent="0.25">
      <c r="A61" s="1" t="s">
        <v>295</v>
      </c>
      <c r="B61" s="1" t="s">
        <v>55</v>
      </c>
      <c r="C61" s="1" t="s">
        <v>56</v>
      </c>
      <c r="D61" s="2">
        <v>234</v>
      </c>
      <c r="E61" s="1" t="s">
        <v>57</v>
      </c>
      <c r="F61" s="1" t="s">
        <v>317</v>
      </c>
      <c r="G61" s="3">
        <v>206.2</v>
      </c>
      <c r="H61" s="1" t="s">
        <v>318</v>
      </c>
      <c r="I61" s="1" t="s">
        <v>319</v>
      </c>
      <c r="J61" s="1" t="s">
        <v>320</v>
      </c>
      <c r="K61" s="1" t="s">
        <v>276</v>
      </c>
      <c r="L61" s="1" t="s">
        <v>321</v>
      </c>
      <c r="M61" s="1" t="s">
        <v>48</v>
      </c>
      <c r="N61" s="1" t="s">
        <v>270</v>
      </c>
      <c r="O61" s="2">
        <v>385</v>
      </c>
      <c r="Q61" s="1" t="s">
        <v>322</v>
      </c>
      <c r="R61" s="1" t="s">
        <v>39</v>
      </c>
      <c r="S61" s="1" t="s">
        <v>323</v>
      </c>
      <c r="U61" s="1" t="s">
        <v>71</v>
      </c>
      <c r="V61" s="1" t="s">
        <v>72</v>
      </c>
      <c r="W61" s="1" t="s">
        <v>55</v>
      </c>
      <c r="AA61" s="3">
        <v>206.2</v>
      </c>
      <c r="AB61" s="3">
        <v>45.36</v>
      </c>
      <c r="AE61" s="1" t="s">
        <v>324</v>
      </c>
      <c r="AF61" s="1" t="s">
        <v>177</v>
      </c>
      <c r="AG61" s="1">
        <f t="shared" ref="AG61:AG74" si="6">+N61-AF61</f>
        <v>-7</v>
      </c>
      <c r="AH61">
        <f t="shared" ref="AH61:AH74" si="7">PRODUCT(G61,AG61)</f>
        <v>-1443.3999999999999</v>
      </c>
    </row>
    <row r="62" spans="1:34" x14ac:dyDescent="0.25">
      <c r="A62" s="1" t="s">
        <v>295</v>
      </c>
      <c r="B62" s="1" t="s">
        <v>55</v>
      </c>
      <c r="C62" s="1" t="s">
        <v>56</v>
      </c>
      <c r="D62" s="2">
        <v>235</v>
      </c>
      <c r="E62" s="1" t="s">
        <v>57</v>
      </c>
      <c r="F62" s="1" t="s">
        <v>325</v>
      </c>
      <c r="G62" s="3">
        <v>1304.19</v>
      </c>
      <c r="H62" s="1" t="s">
        <v>318</v>
      </c>
      <c r="I62" s="1" t="s">
        <v>319</v>
      </c>
      <c r="J62" s="1" t="s">
        <v>320</v>
      </c>
      <c r="K62" s="1" t="s">
        <v>276</v>
      </c>
      <c r="L62" s="1" t="s">
        <v>321</v>
      </c>
      <c r="M62" s="1" t="s">
        <v>48</v>
      </c>
      <c r="N62" s="1" t="s">
        <v>270</v>
      </c>
      <c r="O62" s="2">
        <v>385</v>
      </c>
      <c r="Q62" s="1" t="s">
        <v>326</v>
      </c>
      <c r="R62" s="1" t="s">
        <v>39</v>
      </c>
      <c r="S62" s="1" t="s">
        <v>323</v>
      </c>
      <c r="U62" s="1" t="s">
        <v>66</v>
      </c>
      <c r="V62" s="1" t="s">
        <v>67</v>
      </c>
      <c r="W62" s="1" t="s">
        <v>55</v>
      </c>
      <c r="AA62" s="3">
        <v>1304.19</v>
      </c>
      <c r="AB62" s="3">
        <v>286.92</v>
      </c>
      <c r="AE62" s="1" t="s">
        <v>324</v>
      </c>
      <c r="AF62" s="1" t="s">
        <v>177</v>
      </c>
      <c r="AG62" s="1">
        <f t="shared" si="6"/>
        <v>-7</v>
      </c>
      <c r="AH62">
        <f t="shared" si="7"/>
        <v>-9129.33</v>
      </c>
    </row>
    <row r="63" spans="1:34" x14ac:dyDescent="0.25">
      <c r="A63" s="1" t="s">
        <v>55</v>
      </c>
      <c r="B63" s="1" t="s">
        <v>41</v>
      </c>
      <c r="C63" s="1" t="s">
        <v>56</v>
      </c>
      <c r="D63" s="2">
        <v>238</v>
      </c>
      <c r="E63" s="1" t="s">
        <v>57</v>
      </c>
      <c r="F63" s="1" t="s">
        <v>328</v>
      </c>
      <c r="G63" s="3">
        <v>169</v>
      </c>
      <c r="H63" s="1" t="s">
        <v>329</v>
      </c>
      <c r="I63" s="1" t="s">
        <v>330</v>
      </c>
      <c r="J63" s="1" t="s">
        <v>331</v>
      </c>
      <c r="K63" s="1" t="s">
        <v>53</v>
      </c>
      <c r="L63" s="1" t="s">
        <v>332</v>
      </c>
      <c r="M63" s="1" t="s">
        <v>48</v>
      </c>
      <c r="N63" s="1" t="s">
        <v>270</v>
      </c>
      <c r="O63" s="2">
        <v>382</v>
      </c>
      <c r="Q63" s="1" t="s">
        <v>333</v>
      </c>
      <c r="R63" s="1" t="s">
        <v>39</v>
      </c>
      <c r="S63" s="1" t="s">
        <v>334</v>
      </c>
      <c r="U63" s="1" t="s">
        <v>71</v>
      </c>
      <c r="V63" s="1" t="s">
        <v>72</v>
      </c>
      <c r="W63" s="1" t="s">
        <v>82</v>
      </c>
      <c r="AA63" s="3">
        <v>169</v>
      </c>
      <c r="AB63" s="3">
        <v>37.18</v>
      </c>
      <c r="AE63" s="1" t="s">
        <v>335</v>
      </c>
      <c r="AF63" s="1" t="s">
        <v>327</v>
      </c>
      <c r="AG63" s="1">
        <f t="shared" si="6"/>
        <v>-6</v>
      </c>
      <c r="AH63">
        <f t="shared" si="7"/>
        <v>-1014</v>
      </c>
    </row>
    <row r="64" spans="1:34" x14ac:dyDescent="0.25">
      <c r="A64" s="1" t="s">
        <v>55</v>
      </c>
      <c r="B64" s="1" t="s">
        <v>41</v>
      </c>
      <c r="C64" s="1" t="s">
        <v>56</v>
      </c>
      <c r="D64" s="2">
        <v>239</v>
      </c>
      <c r="E64" s="1" t="s">
        <v>57</v>
      </c>
      <c r="F64" s="1" t="s">
        <v>336</v>
      </c>
      <c r="G64" s="3">
        <v>840.75</v>
      </c>
      <c r="H64" s="1" t="s">
        <v>329</v>
      </c>
      <c r="I64" s="1" t="s">
        <v>330</v>
      </c>
      <c r="J64" s="1" t="s">
        <v>331</v>
      </c>
      <c r="K64" s="1" t="s">
        <v>53</v>
      </c>
      <c r="L64" s="1" t="s">
        <v>332</v>
      </c>
      <c r="M64" s="1" t="s">
        <v>48</v>
      </c>
      <c r="N64" s="1" t="s">
        <v>270</v>
      </c>
      <c r="O64" s="2">
        <v>382</v>
      </c>
      <c r="Q64" s="1" t="s">
        <v>337</v>
      </c>
      <c r="R64" s="1" t="s">
        <v>39</v>
      </c>
      <c r="S64" s="1" t="s">
        <v>334</v>
      </c>
      <c r="U64" s="1" t="s">
        <v>66</v>
      </c>
      <c r="V64" s="1" t="s">
        <v>67</v>
      </c>
      <c r="W64" s="1" t="s">
        <v>82</v>
      </c>
      <c r="AA64" s="3">
        <v>840.75</v>
      </c>
      <c r="AB64" s="3">
        <v>184.97</v>
      </c>
      <c r="AE64" s="1" t="s">
        <v>335</v>
      </c>
      <c r="AF64" s="1" t="s">
        <v>327</v>
      </c>
      <c r="AG64" s="1">
        <f t="shared" si="6"/>
        <v>-6</v>
      </c>
      <c r="AH64">
        <f t="shared" si="7"/>
        <v>-5044.5</v>
      </c>
    </row>
    <row r="65" spans="1:34" x14ac:dyDescent="0.25">
      <c r="A65" s="1" t="s">
        <v>55</v>
      </c>
      <c r="B65" s="1" t="s">
        <v>41</v>
      </c>
      <c r="C65" s="1" t="s">
        <v>56</v>
      </c>
      <c r="D65" s="2">
        <v>242</v>
      </c>
      <c r="E65" s="1" t="s">
        <v>57</v>
      </c>
      <c r="F65" s="1" t="s">
        <v>338</v>
      </c>
      <c r="G65" s="3">
        <v>2820.4</v>
      </c>
      <c r="H65" s="1" t="s">
        <v>339</v>
      </c>
      <c r="I65" s="1" t="s">
        <v>340</v>
      </c>
      <c r="J65" s="1" t="s">
        <v>341</v>
      </c>
      <c r="K65" s="1" t="s">
        <v>290</v>
      </c>
      <c r="L65" s="1" t="s">
        <v>342</v>
      </c>
      <c r="M65" s="1" t="s">
        <v>48</v>
      </c>
      <c r="N65" s="1" t="s">
        <v>270</v>
      </c>
      <c r="O65" s="2">
        <v>381</v>
      </c>
      <c r="Q65" s="1" t="s">
        <v>343</v>
      </c>
      <c r="R65" s="1" t="s">
        <v>39</v>
      </c>
      <c r="S65" s="1" t="s">
        <v>344</v>
      </c>
      <c r="U65" s="1" t="s">
        <v>66</v>
      </c>
      <c r="V65" s="1" t="s">
        <v>67</v>
      </c>
      <c r="W65" s="1" t="s">
        <v>50</v>
      </c>
      <c r="AA65" s="3">
        <v>2820.4</v>
      </c>
      <c r="AB65" s="3">
        <v>620.49</v>
      </c>
      <c r="AE65" s="1" t="s">
        <v>345</v>
      </c>
      <c r="AF65" s="1" t="s">
        <v>177</v>
      </c>
      <c r="AG65" s="1">
        <f t="shared" si="6"/>
        <v>-7</v>
      </c>
      <c r="AH65">
        <f t="shared" si="7"/>
        <v>-19742.8</v>
      </c>
    </row>
    <row r="66" spans="1:34" x14ac:dyDescent="0.25">
      <c r="A66" s="1" t="s">
        <v>346</v>
      </c>
      <c r="B66" s="1" t="s">
        <v>43</v>
      </c>
      <c r="C66" s="1" t="s">
        <v>180</v>
      </c>
      <c r="D66" s="2">
        <v>267</v>
      </c>
      <c r="E66" s="1" t="s">
        <v>57</v>
      </c>
      <c r="F66" s="1" t="s">
        <v>347</v>
      </c>
      <c r="G66" s="3">
        <v>-110</v>
      </c>
      <c r="H66" s="1" t="s">
        <v>348</v>
      </c>
      <c r="I66" s="1" t="s">
        <v>349</v>
      </c>
      <c r="J66" s="1" t="s">
        <v>350</v>
      </c>
      <c r="M66" s="1" t="s">
        <v>48</v>
      </c>
      <c r="N66" s="1" t="s">
        <v>270</v>
      </c>
      <c r="Q66" s="1" t="s">
        <v>351</v>
      </c>
      <c r="R66" s="1" t="s">
        <v>39</v>
      </c>
      <c r="U66" s="1" t="s">
        <v>66</v>
      </c>
      <c r="V66" s="1" t="s">
        <v>67</v>
      </c>
      <c r="W66" s="1" t="s">
        <v>352</v>
      </c>
      <c r="AA66" s="3">
        <v>110</v>
      </c>
      <c r="AB66" s="3">
        <v>24.2</v>
      </c>
      <c r="AE66" s="1" t="s">
        <v>353</v>
      </c>
      <c r="AF66" s="1" t="s">
        <v>43</v>
      </c>
      <c r="AG66" s="1">
        <f t="shared" si="6"/>
        <v>24</v>
      </c>
      <c r="AH66">
        <f t="shared" si="7"/>
        <v>-2640</v>
      </c>
    </row>
    <row r="67" spans="1:34" x14ac:dyDescent="0.25">
      <c r="A67" s="1" t="s">
        <v>346</v>
      </c>
      <c r="B67" s="1" t="s">
        <v>43</v>
      </c>
      <c r="C67" s="1" t="s">
        <v>56</v>
      </c>
      <c r="D67" s="2">
        <v>268</v>
      </c>
      <c r="E67" s="1" t="s">
        <v>57</v>
      </c>
      <c r="F67" s="1" t="s">
        <v>354</v>
      </c>
      <c r="G67" s="3">
        <v>110</v>
      </c>
      <c r="H67" s="1" t="s">
        <v>348</v>
      </c>
      <c r="I67" s="1" t="s">
        <v>349</v>
      </c>
      <c r="J67" s="1" t="s">
        <v>350</v>
      </c>
      <c r="M67" s="1" t="s">
        <v>48</v>
      </c>
      <c r="N67" s="1" t="s">
        <v>270</v>
      </c>
      <c r="O67" s="2">
        <v>376</v>
      </c>
      <c r="Q67" s="1" t="s">
        <v>355</v>
      </c>
      <c r="R67" s="1" t="s">
        <v>39</v>
      </c>
      <c r="S67" s="1" t="s">
        <v>356</v>
      </c>
      <c r="U67" s="1" t="s">
        <v>66</v>
      </c>
      <c r="V67" s="1" t="s">
        <v>67</v>
      </c>
      <c r="W67" s="1" t="s">
        <v>352</v>
      </c>
      <c r="AA67" s="3">
        <v>110</v>
      </c>
      <c r="AB67" s="3">
        <v>24.2</v>
      </c>
      <c r="AE67" s="1" t="s">
        <v>353</v>
      </c>
      <c r="AF67" s="1" t="s">
        <v>177</v>
      </c>
      <c r="AG67" s="1">
        <f t="shared" si="6"/>
        <v>-7</v>
      </c>
      <c r="AH67">
        <f t="shared" si="7"/>
        <v>-770</v>
      </c>
    </row>
    <row r="68" spans="1:34" x14ac:dyDescent="0.25">
      <c r="A68" s="1" t="s">
        <v>143</v>
      </c>
      <c r="B68" s="1" t="s">
        <v>43</v>
      </c>
      <c r="C68" s="1" t="s">
        <v>56</v>
      </c>
      <c r="D68" s="2">
        <v>277</v>
      </c>
      <c r="E68" s="1" t="s">
        <v>57</v>
      </c>
      <c r="F68" s="1" t="s">
        <v>357</v>
      </c>
      <c r="G68" s="3">
        <v>700</v>
      </c>
      <c r="H68" s="1" t="s">
        <v>358</v>
      </c>
      <c r="I68" s="1" t="s">
        <v>359</v>
      </c>
      <c r="J68" s="1" t="s">
        <v>77</v>
      </c>
      <c r="M68" s="1" t="s">
        <v>48</v>
      </c>
      <c r="N68" s="1" t="s">
        <v>270</v>
      </c>
      <c r="O68" s="2">
        <v>375</v>
      </c>
      <c r="Q68" s="1" t="s">
        <v>360</v>
      </c>
      <c r="R68" s="1" t="s">
        <v>39</v>
      </c>
      <c r="S68" s="1" t="s">
        <v>361</v>
      </c>
      <c r="U68" s="1" t="s">
        <v>66</v>
      </c>
      <c r="V68" s="1" t="s">
        <v>67</v>
      </c>
      <c r="W68" s="1" t="s">
        <v>232</v>
      </c>
      <c r="AA68" s="3">
        <v>700</v>
      </c>
      <c r="AB68" s="3">
        <v>70</v>
      </c>
      <c r="AE68" s="1" t="s">
        <v>362</v>
      </c>
      <c r="AF68" s="1" t="s">
        <v>177</v>
      </c>
      <c r="AG68" s="1">
        <f t="shared" si="6"/>
        <v>-7</v>
      </c>
      <c r="AH68">
        <f t="shared" si="7"/>
        <v>-4900</v>
      </c>
    </row>
    <row r="69" spans="1:34" x14ac:dyDescent="0.25">
      <c r="A69" s="1" t="s">
        <v>363</v>
      </c>
      <c r="B69" s="1" t="s">
        <v>43</v>
      </c>
      <c r="C69" s="1" t="s">
        <v>56</v>
      </c>
      <c r="D69" s="2">
        <v>281</v>
      </c>
      <c r="E69" s="1" t="s">
        <v>57</v>
      </c>
      <c r="F69" s="1" t="s">
        <v>364</v>
      </c>
      <c r="G69" s="3">
        <v>1000</v>
      </c>
      <c r="H69" s="1" t="s">
        <v>365</v>
      </c>
      <c r="I69" s="1" t="s">
        <v>366</v>
      </c>
      <c r="J69" s="1" t="s">
        <v>243</v>
      </c>
      <c r="M69" s="1" t="s">
        <v>48</v>
      </c>
      <c r="N69" s="1" t="s">
        <v>270</v>
      </c>
      <c r="O69" s="2">
        <v>378</v>
      </c>
      <c r="Q69" s="1" t="s">
        <v>367</v>
      </c>
      <c r="R69" s="1" t="s">
        <v>39</v>
      </c>
      <c r="S69" s="1" t="s">
        <v>368</v>
      </c>
      <c r="U69" s="1" t="s">
        <v>66</v>
      </c>
      <c r="V69" s="1" t="s">
        <v>67</v>
      </c>
      <c r="W69" s="1" t="s">
        <v>363</v>
      </c>
      <c r="AA69" s="3">
        <v>1000</v>
      </c>
      <c r="AB69" s="3">
        <v>220</v>
      </c>
      <c r="AE69" s="1" t="s">
        <v>369</v>
      </c>
      <c r="AF69" s="1" t="s">
        <v>177</v>
      </c>
      <c r="AG69" s="1">
        <f t="shared" si="6"/>
        <v>-7</v>
      </c>
      <c r="AH69">
        <f t="shared" si="7"/>
        <v>-7000</v>
      </c>
    </row>
    <row r="70" spans="1:34" x14ac:dyDescent="0.25">
      <c r="A70" s="1" t="s">
        <v>43</v>
      </c>
      <c r="B70" s="1" t="s">
        <v>43</v>
      </c>
      <c r="C70" s="1" t="s">
        <v>56</v>
      </c>
      <c r="D70" s="2">
        <v>284</v>
      </c>
      <c r="E70" s="1" t="s">
        <v>57</v>
      </c>
      <c r="F70" s="1" t="s">
        <v>370</v>
      </c>
      <c r="G70" s="3">
        <v>1006.48</v>
      </c>
      <c r="H70" s="1" t="s">
        <v>59</v>
      </c>
      <c r="I70" s="1" t="s">
        <v>60</v>
      </c>
      <c r="J70" s="1" t="s">
        <v>61</v>
      </c>
      <c r="K70" s="1" t="s">
        <v>62</v>
      </c>
      <c r="L70" s="1" t="s">
        <v>63</v>
      </c>
      <c r="M70" s="1" t="s">
        <v>48</v>
      </c>
      <c r="N70" s="1" t="s">
        <v>270</v>
      </c>
      <c r="O70" s="2">
        <v>383</v>
      </c>
      <c r="Q70" s="1" t="s">
        <v>371</v>
      </c>
      <c r="R70" s="1" t="s">
        <v>39</v>
      </c>
      <c r="S70" s="1" t="s">
        <v>65</v>
      </c>
      <c r="U70" s="1" t="s">
        <v>71</v>
      </c>
      <c r="V70" s="1" t="s">
        <v>72</v>
      </c>
      <c r="W70" s="1" t="s">
        <v>43</v>
      </c>
      <c r="AA70" s="3">
        <v>1006.48</v>
      </c>
      <c r="AB70" s="3">
        <v>221.43</v>
      </c>
      <c r="AE70" s="1" t="s">
        <v>68</v>
      </c>
      <c r="AF70" s="1" t="s">
        <v>327</v>
      </c>
      <c r="AG70" s="1">
        <f t="shared" si="6"/>
        <v>-6</v>
      </c>
      <c r="AH70">
        <f t="shared" si="7"/>
        <v>-6038.88</v>
      </c>
    </row>
    <row r="71" spans="1:34" x14ac:dyDescent="0.25">
      <c r="A71" s="1" t="s">
        <v>346</v>
      </c>
      <c r="B71" s="1" t="s">
        <v>43</v>
      </c>
      <c r="C71" s="1" t="s">
        <v>56</v>
      </c>
      <c r="D71" s="2">
        <v>287</v>
      </c>
      <c r="E71" s="1" t="s">
        <v>57</v>
      </c>
      <c r="F71" s="1" t="s">
        <v>372</v>
      </c>
      <c r="G71" s="3">
        <v>186.81</v>
      </c>
      <c r="H71" s="1" t="s">
        <v>373</v>
      </c>
      <c r="I71" s="1" t="s">
        <v>374</v>
      </c>
      <c r="J71" s="1" t="s">
        <v>267</v>
      </c>
      <c r="K71" s="1" t="s">
        <v>276</v>
      </c>
      <c r="L71" s="1" t="s">
        <v>375</v>
      </c>
      <c r="M71" s="1" t="s">
        <v>48</v>
      </c>
      <c r="N71" s="1" t="s">
        <v>270</v>
      </c>
      <c r="O71" s="2">
        <v>379</v>
      </c>
      <c r="Q71" s="1" t="s">
        <v>376</v>
      </c>
      <c r="R71" s="1" t="s">
        <v>39</v>
      </c>
      <c r="S71" s="1" t="s">
        <v>377</v>
      </c>
      <c r="U71" s="1" t="s">
        <v>66</v>
      </c>
      <c r="V71" s="1" t="s">
        <v>67</v>
      </c>
      <c r="W71" s="1" t="s">
        <v>43</v>
      </c>
      <c r="AA71" s="3">
        <v>186.81</v>
      </c>
      <c r="AB71" s="3">
        <v>41.1</v>
      </c>
      <c r="AE71" s="1" t="s">
        <v>378</v>
      </c>
      <c r="AF71" s="1" t="s">
        <v>177</v>
      </c>
      <c r="AG71" s="1">
        <f t="shared" si="6"/>
        <v>-7</v>
      </c>
      <c r="AH71">
        <f t="shared" si="7"/>
        <v>-1307.67</v>
      </c>
    </row>
    <row r="72" spans="1:34" x14ac:dyDescent="0.25">
      <c r="A72" s="1" t="s">
        <v>43</v>
      </c>
      <c r="B72" s="1" t="s">
        <v>43</v>
      </c>
      <c r="C72" s="1" t="s">
        <v>56</v>
      </c>
      <c r="D72" s="2">
        <v>288</v>
      </c>
      <c r="E72" s="1" t="s">
        <v>57</v>
      </c>
      <c r="F72" s="1" t="s">
        <v>379</v>
      </c>
      <c r="G72" s="3">
        <v>161.06</v>
      </c>
      <c r="H72" s="1" t="s">
        <v>373</v>
      </c>
      <c r="I72" s="1" t="s">
        <v>374</v>
      </c>
      <c r="J72" s="1" t="s">
        <v>267</v>
      </c>
      <c r="K72" s="1" t="s">
        <v>276</v>
      </c>
      <c r="L72" s="1" t="s">
        <v>375</v>
      </c>
      <c r="M72" s="1" t="s">
        <v>48</v>
      </c>
      <c r="N72" s="1" t="s">
        <v>270</v>
      </c>
      <c r="O72" s="2">
        <v>379</v>
      </c>
      <c r="Q72" s="1" t="s">
        <v>380</v>
      </c>
      <c r="R72" s="1" t="s">
        <v>39</v>
      </c>
      <c r="S72" s="1" t="s">
        <v>377</v>
      </c>
      <c r="U72" s="1" t="s">
        <v>66</v>
      </c>
      <c r="V72" s="1" t="s">
        <v>67</v>
      </c>
      <c r="W72" s="1" t="s">
        <v>43</v>
      </c>
      <c r="AA72" s="3">
        <v>161.06</v>
      </c>
      <c r="AB72" s="3">
        <v>16.11</v>
      </c>
      <c r="AE72" s="1" t="s">
        <v>381</v>
      </c>
      <c r="AF72" s="1" t="s">
        <v>177</v>
      </c>
      <c r="AG72" s="1">
        <f t="shared" si="6"/>
        <v>-7</v>
      </c>
      <c r="AH72">
        <f t="shared" si="7"/>
        <v>-1127.42</v>
      </c>
    </row>
    <row r="73" spans="1:34" x14ac:dyDescent="0.25">
      <c r="A73" s="1" t="s">
        <v>43</v>
      </c>
      <c r="B73" s="1" t="s">
        <v>92</v>
      </c>
      <c r="C73" s="1" t="s">
        <v>56</v>
      </c>
      <c r="D73" s="2">
        <v>290</v>
      </c>
      <c r="E73" s="1" t="s">
        <v>57</v>
      </c>
      <c r="F73" s="1" t="s">
        <v>383</v>
      </c>
      <c r="G73" s="3">
        <v>7328.5</v>
      </c>
      <c r="H73" s="1" t="s">
        <v>59</v>
      </c>
      <c r="I73" s="1" t="s">
        <v>60</v>
      </c>
      <c r="J73" s="1" t="s">
        <v>61</v>
      </c>
      <c r="K73" s="1" t="s">
        <v>62</v>
      </c>
      <c r="L73" s="1" t="s">
        <v>63</v>
      </c>
      <c r="M73" s="1" t="s">
        <v>48</v>
      </c>
      <c r="N73" s="1" t="s">
        <v>270</v>
      </c>
      <c r="O73" s="2">
        <v>383</v>
      </c>
      <c r="Q73" s="1" t="s">
        <v>384</v>
      </c>
      <c r="R73" s="1" t="s">
        <v>39</v>
      </c>
      <c r="S73" s="1" t="s">
        <v>65</v>
      </c>
      <c r="U73" s="1" t="s">
        <v>66</v>
      </c>
      <c r="V73" s="1" t="s">
        <v>67</v>
      </c>
      <c r="W73" s="1" t="s">
        <v>385</v>
      </c>
      <c r="AA73" s="3">
        <v>7328.5</v>
      </c>
      <c r="AB73" s="3">
        <v>1612.27</v>
      </c>
      <c r="AE73" s="1" t="s">
        <v>68</v>
      </c>
      <c r="AF73" s="1" t="s">
        <v>382</v>
      </c>
      <c r="AG73" s="1">
        <f t="shared" si="6"/>
        <v>-8</v>
      </c>
      <c r="AH73">
        <f t="shared" si="7"/>
        <v>-58628</v>
      </c>
    </row>
    <row r="74" spans="1:34" x14ac:dyDescent="0.25">
      <c r="A74" s="1" t="s">
        <v>43</v>
      </c>
      <c r="B74" s="1" t="s">
        <v>92</v>
      </c>
      <c r="C74" s="1" t="s">
        <v>56</v>
      </c>
      <c r="D74" s="2">
        <v>291</v>
      </c>
      <c r="E74" s="1" t="s">
        <v>57</v>
      </c>
      <c r="F74" s="1" t="s">
        <v>386</v>
      </c>
      <c r="G74" s="3">
        <v>280.8</v>
      </c>
      <c r="H74" s="1" t="s">
        <v>387</v>
      </c>
      <c r="I74" s="1" t="s">
        <v>388</v>
      </c>
      <c r="J74" s="1" t="s">
        <v>389</v>
      </c>
      <c r="K74" s="1" t="s">
        <v>62</v>
      </c>
      <c r="L74" s="1" t="s">
        <v>390</v>
      </c>
      <c r="M74" s="1" t="s">
        <v>48</v>
      </c>
      <c r="N74" s="1" t="s">
        <v>270</v>
      </c>
      <c r="O74" s="2">
        <v>384</v>
      </c>
      <c r="Q74" s="1" t="s">
        <v>391</v>
      </c>
      <c r="R74" s="1" t="s">
        <v>39</v>
      </c>
      <c r="S74" s="1" t="s">
        <v>392</v>
      </c>
      <c r="U74" s="1" t="s">
        <v>66</v>
      </c>
      <c r="V74" s="1" t="s">
        <v>67</v>
      </c>
      <c r="W74" s="1" t="s">
        <v>385</v>
      </c>
      <c r="AA74" s="3">
        <v>280.8</v>
      </c>
      <c r="AB74" s="3">
        <v>61.78</v>
      </c>
      <c r="AE74" s="1" t="s">
        <v>393</v>
      </c>
      <c r="AF74" s="1" t="s">
        <v>382</v>
      </c>
      <c r="AG74" s="1">
        <f t="shared" si="6"/>
        <v>-8</v>
      </c>
      <c r="AH74">
        <f t="shared" si="7"/>
        <v>-2246.4</v>
      </c>
    </row>
    <row r="75" spans="1:34" hidden="1" x14ac:dyDescent="0.25">
      <c r="A75" s="1" t="s">
        <v>394</v>
      </c>
      <c r="B75" s="1" t="s">
        <v>394</v>
      </c>
      <c r="C75" s="1" t="s">
        <v>32</v>
      </c>
      <c r="D75" s="2">
        <v>20188</v>
      </c>
      <c r="E75" s="1" t="s">
        <v>33</v>
      </c>
      <c r="F75" s="1" t="s">
        <v>32</v>
      </c>
      <c r="G75" s="3">
        <v>92952.86</v>
      </c>
      <c r="H75" s="1" t="s">
        <v>395</v>
      </c>
      <c r="M75" s="1" t="s">
        <v>396</v>
      </c>
      <c r="N75" s="1" t="s">
        <v>394</v>
      </c>
      <c r="O75" s="2">
        <v>386</v>
      </c>
      <c r="Q75" s="1" t="s">
        <v>397</v>
      </c>
      <c r="R75" s="1" t="s">
        <v>39</v>
      </c>
      <c r="W75" s="1" t="s">
        <v>302</v>
      </c>
      <c r="AA75" s="3">
        <v>0</v>
      </c>
      <c r="AB75" s="3">
        <v>0</v>
      </c>
      <c r="AF75" s="1" t="s">
        <v>394</v>
      </c>
    </row>
    <row r="76" spans="1:34" hidden="1" x14ac:dyDescent="0.25">
      <c r="A76" s="1" t="s">
        <v>394</v>
      </c>
      <c r="B76" s="1" t="s">
        <v>394</v>
      </c>
      <c r="C76" s="1" t="s">
        <v>32</v>
      </c>
      <c r="D76" s="2">
        <v>20189</v>
      </c>
      <c r="E76" s="1" t="s">
        <v>33</v>
      </c>
      <c r="F76" s="1" t="s">
        <v>32</v>
      </c>
      <c r="G76" s="3">
        <v>768</v>
      </c>
      <c r="H76" s="1" t="s">
        <v>395</v>
      </c>
      <c r="M76" s="1" t="s">
        <v>396</v>
      </c>
      <c r="N76" s="1" t="s">
        <v>394</v>
      </c>
      <c r="O76" s="2">
        <v>386</v>
      </c>
      <c r="Q76" s="1" t="s">
        <v>397</v>
      </c>
      <c r="R76" s="1" t="s">
        <v>39</v>
      </c>
      <c r="W76" s="1" t="s">
        <v>302</v>
      </c>
      <c r="AA76" s="3">
        <v>0</v>
      </c>
      <c r="AB76" s="3">
        <v>0</v>
      </c>
      <c r="AF76" s="1" t="s">
        <v>394</v>
      </c>
    </row>
    <row r="77" spans="1:34" x14ac:dyDescent="0.25">
      <c r="A77" s="1" t="s">
        <v>398</v>
      </c>
      <c r="B77" s="1" t="s">
        <v>398</v>
      </c>
      <c r="C77" s="1" t="s">
        <v>32</v>
      </c>
      <c r="D77" s="2">
        <v>20190</v>
      </c>
      <c r="E77" s="1" t="s">
        <v>33</v>
      </c>
      <c r="F77" s="1" t="s">
        <v>32</v>
      </c>
      <c r="G77" s="3">
        <v>464</v>
      </c>
      <c r="H77" s="1" t="s">
        <v>399</v>
      </c>
      <c r="J77" s="1" t="s">
        <v>243</v>
      </c>
      <c r="M77" s="1" t="s">
        <v>48</v>
      </c>
      <c r="N77" s="1" t="s">
        <v>398</v>
      </c>
      <c r="O77" s="2">
        <v>387</v>
      </c>
      <c r="Q77" s="1" t="s">
        <v>400</v>
      </c>
      <c r="R77" s="1" t="s">
        <v>39</v>
      </c>
      <c r="W77" s="1" t="s">
        <v>270</v>
      </c>
      <c r="AA77" s="3">
        <v>0</v>
      </c>
      <c r="AB77" s="3">
        <v>0</v>
      </c>
      <c r="AF77" s="1" t="s">
        <v>398</v>
      </c>
      <c r="AG77" s="1">
        <f t="shared" ref="AG77:AG81" si="8">+N77-AF77</f>
        <v>0</v>
      </c>
      <c r="AH77">
        <f t="shared" ref="AH77:AH81" si="9">PRODUCT(G77,AG77)</f>
        <v>0</v>
      </c>
    </row>
    <row r="78" spans="1:34" x14ac:dyDescent="0.25">
      <c r="A78" s="1" t="s">
        <v>209</v>
      </c>
      <c r="B78" s="1" t="s">
        <v>188</v>
      </c>
      <c r="C78" s="1" t="s">
        <v>56</v>
      </c>
      <c r="D78" s="2">
        <v>224</v>
      </c>
      <c r="E78" s="1" t="s">
        <v>57</v>
      </c>
      <c r="F78" s="1" t="s">
        <v>402</v>
      </c>
      <c r="G78" s="3">
        <v>477.36</v>
      </c>
      <c r="H78" s="1" t="s">
        <v>403</v>
      </c>
      <c r="I78" s="1" t="s">
        <v>404</v>
      </c>
      <c r="J78" s="1" t="s">
        <v>405</v>
      </c>
      <c r="K78" s="1" t="s">
        <v>406</v>
      </c>
      <c r="L78" s="1" t="s">
        <v>407</v>
      </c>
      <c r="M78" s="1" t="s">
        <v>48</v>
      </c>
      <c r="N78" s="1" t="s">
        <v>408</v>
      </c>
      <c r="O78" s="2">
        <v>391</v>
      </c>
      <c r="Q78" s="1" t="s">
        <v>409</v>
      </c>
      <c r="R78" s="1" t="s">
        <v>133</v>
      </c>
      <c r="S78" s="1" t="s">
        <v>410</v>
      </c>
      <c r="U78" s="1" t="s">
        <v>66</v>
      </c>
      <c r="V78" s="1" t="s">
        <v>67</v>
      </c>
      <c r="W78" s="1" t="s">
        <v>209</v>
      </c>
      <c r="AA78" s="3">
        <v>477.36</v>
      </c>
      <c r="AB78" s="3">
        <v>105.02</v>
      </c>
      <c r="AE78" s="1" t="s">
        <v>393</v>
      </c>
      <c r="AF78" s="1" t="s">
        <v>401</v>
      </c>
      <c r="AG78" s="1">
        <f t="shared" si="8"/>
        <v>-9</v>
      </c>
      <c r="AH78">
        <f t="shared" si="9"/>
        <v>-4296.24</v>
      </c>
    </row>
    <row r="79" spans="1:34" x14ac:dyDescent="0.25">
      <c r="A79" s="1" t="s">
        <v>209</v>
      </c>
      <c r="B79" s="1" t="s">
        <v>188</v>
      </c>
      <c r="C79" s="1" t="s">
        <v>56</v>
      </c>
      <c r="D79" s="2">
        <v>226</v>
      </c>
      <c r="E79" s="1" t="s">
        <v>57</v>
      </c>
      <c r="F79" s="1" t="s">
        <v>411</v>
      </c>
      <c r="G79" s="3">
        <v>2975.85</v>
      </c>
      <c r="H79" s="1" t="s">
        <v>403</v>
      </c>
      <c r="I79" s="1" t="s">
        <v>404</v>
      </c>
      <c r="J79" s="1" t="s">
        <v>405</v>
      </c>
      <c r="K79" s="1" t="s">
        <v>406</v>
      </c>
      <c r="L79" s="1" t="s">
        <v>407</v>
      </c>
      <c r="M79" s="1" t="s">
        <v>48</v>
      </c>
      <c r="N79" s="1" t="s">
        <v>408</v>
      </c>
      <c r="O79" s="2">
        <v>391</v>
      </c>
      <c r="Q79" s="1" t="s">
        <v>412</v>
      </c>
      <c r="R79" s="1" t="s">
        <v>133</v>
      </c>
      <c r="S79" s="1" t="s">
        <v>410</v>
      </c>
      <c r="U79" s="1" t="s">
        <v>66</v>
      </c>
      <c r="V79" s="1" t="s">
        <v>67</v>
      </c>
      <c r="W79" s="1" t="s">
        <v>413</v>
      </c>
      <c r="AA79" s="3">
        <v>2975.85</v>
      </c>
      <c r="AB79" s="3">
        <v>165.32</v>
      </c>
      <c r="AE79" s="1" t="s">
        <v>414</v>
      </c>
      <c r="AF79" s="1" t="s">
        <v>401</v>
      </c>
      <c r="AG79" s="1">
        <f t="shared" si="8"/>
        <v>-9</v>
      </c>
      <c r="AH79">
        <f t="shared" si="9"/>
        <v>-26782.649999999998</v>
      </c>
    </row>
    <row r="80" spans="1:34" x14ac:dyDescent="0.25">
      <c r="A80" s="1" t="s">
        <v>43</v>
      </c>
      <c r="B80" s="1" t="s">
        <v>167</v>
      </c>
      <c r="C80" s="1" t="s">
        <v>56</v>
      </c>
      <c r="D80" s="2">
        <v>294</v>
      </c>
      <c r="E80" s="1" t="s">
        <v>57</v>
      </c>
      <c r="F80" s="1" t="s">
        <v>416</v>
      </c>
      <c r="G80" s="3">
        <v>549</v>
      </c>
      <c r="H80" s="1" t="s">
        <v>417</v>
      </c>
      <c r="I80" s="1" t="s">
        <v>418</v>
      </c>
      <c r="J80" s="1" t="s">
        <v>267</v>
      </c>
      <c r="K80" s="1" t="s">
        <v>276</v>
      </c>
      <c r="L80" s="1" t="s">
        <v>419</v>
      </c>
      <c r="M80" s="1" t="s">
        <v>48</v>
      </c>
      <c r="N80" s="1" t="s">
        <v>408</v>
      </c>
      <c r="O80" s="2">
        <v>389</v>
      </c>
      <c r="Q80" s="1" t="s">
        <v>420</v>
      </c>
      <c r="R80" s="1" t="s">
        <v>39</v>
      </c>
      <c r="S80" s="1" t="s">
        <v>421</v>
      </c>
      <c r="U80" s="1" t="s">
        <v>66</v>
      </c>
      <c r="V80" s="1" t="s">
        <v>67</v>
      </c>
      <c r="W80" s="1" t="s">
        <v>125</v>
      </c>
      <c r="AA80" s="3">
        <v>549</v>
      </c>
      <c r="AB80" s="3">
        <v>54.9</v>
      </c>
      <c r="AE80" s="1" t="s">
        <v>422</v>
      </c>
      <c r="AF80" s="1" t="s">
        <v>415</v>
      </c>
      <c r="AG80" s="1">
        <f t="shared" si="8"/>
        <v>-4</v>
      </c>
      <c r="AH80">
        <f t="shared" si="9"/>
        <v>-2196</v>
      </c>
    </row>
    <row r="81" spans="1:34" x14ac:dyDescent="0.25">
      <c r="A81" s="1" t="s">
        <v>43</v>
      </c>
      <c r="B81" s="1" t="s">
        <v>167</v>
      </c>
      <c r="C81" s="1" t="s">
        <v>56</v>
      </c>
      <c r="D81" s="2">
        <v>295</v>
      </c>
      <c r="E81" s="1" t="s">
        <v>57</v>
      </c>
      <c r="F81" s="1" t="s">
        <v>424</v>
      </c>
      <c r="G81" s="3">
        <v>110</v>
      </c>
      <c r="H81" s="1" t="s">
        <v>425</v>
      </c>
      <c r="I81" s="1" t="s">
        <v>426</v>
      </c>
      <c r="J81" s="1" t="s">
        <v>427</v>
      </c>
      <c r="K81" s="1" t="s">
        <v>62</v>
      </c>
      <c r="L81" s="1" t="s">
        <v>428</v>
      </c>
      <c r="M81" s="1" t="s">
        <v>48</v>
      </c>
      <c r="N81" s="1" t="s">
        <v>408</v>
      </c>
      <c r="O81" s="2">
        <v>390</v>
      </c>
      <c r="Q81" s="1" t="s">
        <v>429</v>
      </c>
      <c r="R81" s="1" t="s">
        <v>39</v>
      </c>
      <c r="S81" s="1" t="s">
        <v>430</v>
      </c>
      <c r="U81" s="1" t="s">
        <v>66</v>
      </c>
      <c r="V81" s="1" t="s">
        <v>67</v>
      </c>
      <c r="W81" s="1" t="s">
        <v>92</v>
      </c>
      <c r="AA81" s="3">
        <v>110</v>
      </c>
      <c r="AB81" s="3">
        <v>4.4000000000000004</v>
      </c>
      <c r="AE81" s="1" t="s">
        <v>378</v>
      </c>
      <c r="AF81" s="1" t="s">
        <v>423</v>
      </c>
      <c r="AG81" s="1">
        <f t="shared" si="8"/>
        <v>-5</v>
      </c>
      <c r="AH81">
        <f t="shared" si="9"/>
        <v>-550</v>
      </c>
    </row>
    <row r="82" spans="1:34" hidden="1" x14ac:dyDescent="0.25">
      <c r="A82" s="1" t="s">
        <v>408</v>
      </c>
      <c r="B82" s="1" t="s">
        <v>408</v>
      </c>
      <c r="C82" s="1" t="s">
        <v>32</v>
      </c>
      <c r="D82" s="2">
        <v>20191</v>
      </c>
      <c r="E82" s="1" t="s">
        <v>33</v>
      </c>
      <c r="F82" s="1" t="s">
        <v>32</v>
      </c>
      <c r="G82" s="3">
        <v>558</v>
      </c>
      <c r="H82" s="1" t="s">
        <v>34</v>
      </c>
      <c r="I82" s="1" t="s">
        <v>35</v>
      </c>
      <c r="J82" s="1" t="s">
        <v>36</v>
      </c>
      <c r="M82" s="1" t="s">
        <v>37</v>
      </c>
      <c r="N82" s="1" t="s">
        <v>408</v>
      </c>
      <c r="O82" s="2">
        <v>388</v>
      </c>
      <c r="Q82" s="1" t="s">
        <v>431</v>
      </c>
      <c r="R82" s="1" t="s">
        <v>39</v>
      </c>
      <c r="W82" s="1" t="s">
        <v>182</v>
      </c>
      <c r="X82" s="1" t="s">
        <v>432</v>
      </c>
      <c r="Z82" s="1" t="s">
        <v>177</v>
      </c>
      <c r="AA82" s="3">
        <v>0</v>
      </c>
      <c r="AB82" s="3">
        <v>0</v>
      </c>
      <c r="AF82" s="1" t="s">
        <v>408</v>
      </c>
    </row>
    <row r="83" spans="1:34" x14ac:dyDescent="0.25">
      <c r="A83" s="1" t="s">
        <v>43</v>
      </c>
      <c r="B83" s="1" t="s">
        <v>167</v>
      </c>
      <c r="C83" s="1" t="s">
        <v>56</v>
      </c>
      <c r="D83" s="2">
        <v>56</v>
      </c>
      <c r="E83" s="1" t="s">
        <v>33</v>
      </c>
      <c r="F83" s="1" t="s">
        <v>434</v>
      </c>
      <c r="G83" s="3">
        <v>2572.5</v>
      </c>
      <c r="H83" s="1" t="s">
        <v>435</v>
      </c>
      <c r="I83" s="1" t="s">
        <v>436</v>
      </c>
      <c r="J83" s="1" t="s">
        <v>51</v>
      </c>
      <c r="K83" s="1" t="s">
        <v>53</v>
      </c>
      <c r="L83" s="1" t="s">
        <v>437</v>
      </c>
      <c r="M83" s="1" t="s">
        <v>48</v>
      </c>
      <c r="N83" s="1" t="s">
        <v>438</v>
      </c>
      <c r="O83" s="2">
        <v>395</v>
      </c>
      <c r="Q83" s="1" t="s">
        <v>439</v>
      </c>
      <c r="R83" s="1" t="s">
        <v>39</v>
      </c>
      <c r="S83" s="1" t="s">
        <v>440</v>
      </c>
      <c r="U83" s="1" t="s">
        <v>80</v>
      </c>
      <c r="V83" s="1" t="s">
        <v>81</v>
      </c>
      <c r="W83" s="1" t="s">
        <v>54</v>
      </c>
      <c r="AA83" s="3">
        <v>2572.5</v>
      </c>
      <c r="AB83" s="3">
        <v>0</v>
      </c>
      <c r="AE83" s="1" t="s">
        <v>95</v>
      </c>
      <c r="AF83" s="1" t="s">
        <v>433</v>
      </c>
      <c r="AG83" s="1">
        <f t="shared" ref="AG83:AG99" si="10">+N83-AF83</f>
        <v>-2</v>
      </c>
      <c r="AH83">
        <f t="shared" ref="AH83:AH99" si="11">PRODUCT(G83,AG83)</f>
        <v>-5145</v>
      </c>
    </row>
    <row r="84" spans="1:34" x14ac:dyDescent="0.25">
      <c r="A84" s="1" t="s">
        <v>442</v>
      </c>
      <c r="B84" s="1" t="s">
        <v>188</v>
      </c>
      <c r="C84" s="1" t="s">
        <v>56</v>
      </c>
      <c r="D84" s="2">
        <v>225</v>
      </c>
      <c r="E84" s="1" t="s">
        <v>57</v>
      </c>
      <c r="F84" s="1" t="s">
        <v>443</v>
      </c>
      <c r="G84" s="3">
        <v>38.11</v>
      </c>
      <c r="H84" s="1" t="s">
        <v>100</v>
      </c>
      <c r="I84" s="1" t="s">
        <v>101</v>
      </c>
      <c r="J84" s="1" t="s">
        <v>102</v>
      </c>
      <c r="M84" s="1" t="s">
        <v>48</v>
      </c>
      <c r="N84" s="1" t="s">
        <v>438</v>
      </c>
      <c r="O84" s="2">
        <v>392</v>
      </c>
      <c r="Q84" s="1" t="s">
        <v>444</v>
      </c>
      <c r="R84" s="1" t="s">
        <v>39</v>
      </c>
      <c r="S84" s="1" t="s">
        <v>104</v>
      </c>
      <c r="U84" s="1" t="s">
        <v>66</v>
      </c>
      <c r="V84" s="1" t="s">
        <v>67</v>
      </c>
      <c r="W84" s="1" t="s">
        <v>209</v>
      </c>
      <c r="AA84" s="3">
        <v>38.11</v>
      </c>
      <c r="AB84" s="3">
        <v>3.81</v>
      </c>
      <c r="AE84" s="1" t="s">
        <v>106</v>
      </c>
      <c r="AF84" s="1" t="s">
        <v>441</v>
      </c>
      <c r="AG84" s="1">
        <f t="shared" si="10"/>
        <v>-5</v>
      </c>
      <c r="AH84">
        <f t="shared" si="11"/>
        <v>-190.55</v>
      </c>
    </row>
    <row r="85" spans="1:34" x14ac:dyDescent="0.25">
      <c r="A85" s="1" t="s">
        <v>55</v>
      </c>
      <c r="B85" s="1" t="s">
        <v>41</v>
      </c>
      <c r="C85" s="1" t="s">
        <v>56</v>
      </c>
      <c r="D85" s="2">
        <v>247</v>
      </c>
      <c r="E85" s="1" t="s">
        <v>57</v>
      </c>
      <c r="F85" s="1" t="s">
        <v>445</v>
      </c>
      <c r="G85" s="3">
        <v>3349.96</v>
      </c>
      <c r="H85" s="1" t="s">
        <v>446</v>
      </c>
      <c r="I85" s="1" t="s">
        <v>447</v>
      </c>
      <c r="J85" s="1" t="s">
        <v>448</v>
      </c>
      <c r="M85" s="1" t="s">
        <v>48</v>
      </c>
      <c r="N85" s="1" t="s">
        <v>438</v>
      </c>
      <c r="O85" s="2">
        <v>396</v>
      </c>
      <c r="Q85" s="1" t="s">
        <v>449</v>
      </c>
      <c r="R85" s="1" t="s">
        <v>39</v>
      </c>
      <c r="S85" s="1" t="s">
        <v>151</v>
      </c>
      <c r="U85" s="1" t="s">
        <v>66</v>
      </c>
      <c r="V85" s="1" t="s">
        <v>67</v>
      </c>
      <c r="W85" s="1" t="s">
        <v>41</v>
      </c>
      <c r="AA85" s="3">
        <v>3349.96</v>
      </c>
      <c r="AB85" s="3">
        <v>736.99</v>
      </c>
      <c r="AE85" s="1" t="s">
        <v>450</v>
      </c>
      <c r="AF85" s="1" t="s">
        <v>177</v>
      </c>
      <c r="AG85" s="1">
        <f t="shared" si="10"/>
        <v>3</v>
      </c>
      <c r="AH85">
        <f t="shared" si="11"/>
        <v>10049.880000000001</v>
      </c>
    </row>
    <row r="86" spans="1:34" x14ac:dyDescent="0.25">
      <c r="A86" s="1" t="s">
        <v>452</v>
      </c>
      <c r="B86" s="1" t="s">
        <v>43</v>
      </c>
      <c r="C86" s="1" t="s">
        <v>56</v>
      </c>
      <c r="D86" s="2">
        <v>279</v>
      </c>
      <c r="E86" s="1" t="s">
        <v>57</v>
      </c>
      <c r="F86" s="1" t="s">
        <v>453</v>
      </c>
      <c r="G86" s="3">
        <v>7910.87</v>
      </c>
      <c r="H86" s="1" t="s">
        <v>119</v>
      </c>
      <c r="I86" s="1" t="s">
        <v>101</v>
      </c>
      <c r="J86" s="1" t="s">
        <v>120</v>
      </c>
      <c r="M86" s="1" t="s">
        <v>48</v>
      </c>
      <c r="N86" s="1" t="s">
        <v>438</v>
      </c>
      <c r="O86" s="2">
        <v>394</v>
      </c>
      <c r="Q86" s="1" t="s">
        <v>454</v>
      </c>
      <c r="R86" s="1" t="s">
        <v>39</v>
      </c>
      <c r="S86" s="1" t="s">
        <v>122</v>
      </c>
      <c r="U86" s="1" t="s">
        <v>66</v>
      </c>
      <c r="V86" s="1" t="s">
        <v>67</v>
      </c>
      <c r="W86" s="1" t="s">
        <v>455</v>
      </c>
      <c r="AA86" s="3">
        <v>7910.87</v>
      </c>
      <c r="AB86" s="3">
        <v>395.54</v>
      </c>
      <c r="AE86" s="1" t="s">
        <v>124</v>
      </c>
      <c r="AF86" s="1" t="s">
        <v>451</v>
      </c>
      <c r="AG86" s="1">
        <f t="shared" si="10"/>
        <v>-18</v>
      </c>
      <c r="AH86">
        <f t="shared" si="11"/>
        <v>-142395.66</v>
      </c>
    </row>
    <row r="87" spans="1:34" x14ac:dyDescent="0.25">
      <c r="A87" s="1" t="s">
        <v>176</v>
      </c>
      <c r="B87" s="1" t="s">
        <v>92</v>
      </c>
      <c r="C87" s="1" t="s">
        <v>56</v>
      </c>
      <c r="D87" s="2">
        <v>292</v>
      </c>
      <c r="E87" s="1" t="s">
        <v>57</v>
      </c>
      <c r="F87" s="1" t="s">
        <v>456</v>
      </c>
      <c r="G87" s="3">
        <v>988.67</v>
      </c>
      <c r="H87" s="1" t="s">
        <v>457</v>
      </c>
      <c r="I87" s="1" t="s">
        <v>458</v>
      </c>
      <c r="J87" s="1" t="s">
        <v>459</v>
      </c>
      <c r="K87" s="1" t="s">
        <v>460</v>
      </c>
      <c r="L87" s="1" t="s">
        <v>461</v>
      </c>
      <c r="M87" s="1" t="s">
        <v>48</v>
      </c>
      <c r="N87" s="1" t="s">
        <v>438</v>
      </c>
      <c r="O87" s="2">
        <v>397</v>
      </c>
      <c r="Q87" s="1" t="s">
        <v>462</v>
      </c>
      <c r="R87" s="1" t="s">
        <v>133</v>
      </c>
      <c r="S87" s="1" t="s">
        <v>463</v>
      </c>
      <c r="U87" s="1" t="s">
        <v>80</v>
      </c>
      <c r="V87" s="1" t="s">
        <v>81</v>
      </c>
      <c r="W87" s="1" t="s">
        <v>176</v>
      </c>
      <c r="AA87" s="3">
        <v>988.67</v>
      </c>
      <c r="AB87" s="3">
        <v>217.51</v>
      </c>
      <c r="AE87" s="1" t="s">
        <v>282</v>
      </c>
      <c r="AF87" s="1" t="s">
        <v>438</v>
      </c>
      <c r="AG87" s="1">
        <f t="shared" si="10"/>
        <v>0</v>
      </c>
      <c r="AH87">
        <f t="shared" si="11"/>
        <v>0</v>
      </c>
    </row>
    <row r="88" spans="1:34" x14ac:dyDescent="0.25">
      <c r="A88" s="1" t="s">
        <v>43</v>
      </c>
      <c r="B88" s="1" t="s">
        <v>167</v>
      </c>
      <c r="C88" s="1" t="s">
        <v>56</v>
      </c>
      <c r="D88" s="2">
        <v>300</v>
      </c>
      <c r="E88" s="1" t="s">
        <v>57</v>
      </c>
      <c r="F88" s="1" t="s">
        <v>465</v>
      </c>
      <c r="G88" s="3">
        <v>2502.6799999999998</v>
      </c>
      <c r="H88" s="1" t="s">
        <v>446</v>
      </c>
      <c r="I88" s="1" t="s">
        <v>447</v>
      </c>
      <c r="J88" s="1" t="s">
        <v>448</v>
      </c>
      <c r="M88" s="1" t="s">
        <v>48</v>
      </c>
      <c r="N88" s="1" t="s">
        <v>438</v>
      </c>
      <c r="O88" s="2">
        <v>396</v>
      </c>
      <c r="Q88" s="1" t="s">
        <v>466</v>
      </c>
      <c r="R88" s="1" t="s">
        <v>39</v>
      </c>
      <c r="S88" s="1" t="s">
        <v>151</v>
      </c>
      <c r="U88" s="1" t="s">
        <v>66</v>
      </c>
      <c r="V88" s="1" t="s">
        <v>67</v>
      </c>
      <c r="W88" s="1" t="s">
        <v>138</v>
      </c>
      <c r="AA88" s="3">
        <v>2502.6799999999998</v>
      </c>
      <c r="AB88" s="3">
        <v>550.59</v>
      </c>
      <c r="AE88" s="1" t="s">
        <v>450</v>
      </c>
      <c r="AF88" s="1" t="s">
        <v>464</v>
      </c>
      <c r="AG88" s="1">
        <f t="shared" si="10"/>
        <v>-6</v>
      </c>
      <c r="AH88">
        <f t="shared" si="11"/>
        <v>-15016.079999999998</v>
      </c>
    </row>
    <row r="89" spans="1:34" x14ac:dyDescent="0.25">
      <c r="A89" s="1" t="s">
        <v>125</v>
      </c>
      <c r="B89" s="1" t="s">
        <v>167</v>
      </c>
      <c r="C89" s="1" t="s">
        <v>56</v>
      </c>
      <c r="D89" s="2">
        <v>301</v>
      </c>
      <c r="E89" s="1" t="s">
        <v>57</v>
      </c>
      <c r="F89" s="1" t="s">
        <v>468</v>
      </c>
      <c r="G89" s="3">
        <v>184.1</v>
      </c>
      <c r="H89" s="1" t="s">
        <v>387</v>
      </c>
      <c r="I89" s="1" t="s">
        <v>388</v>
      </c>
      <c r="J89" s="1" t="s">
        <v>389</v>
      </c>
      <c r="K89" s="1" t="s">
        <v>62</v>
      </c>
      <c r="L89" s="1" t="s">
        <v>390</v>
      </c>
      <c r="M89" s="1" t="s">
        <v>48</v>
      </c>
      <c r="N89" s="1" t="s">
        <v>438</v>
      </c>
      <c r="O89" s="2">
        <v>398</v>
      </c>
      <c r="Q89" s="1" t="s">
        <v>469</v>
      </c>
      <c r="R89" s="1" t="s">
        <v>39</v>
      </c>
      <c r="S89" s="1" t="s">
        <v>392</v>
      </c>
      <c r="U89" s="1" t="s">
        <v>66</v>
      </c>
      <c r="V89" s="1" t="s">
        <v>67</v>
      </c>
      <c r="W89" s="1" t="s">
        <v>142</v>
      </c>
      <c r="AA89" s="3">
        <v>184.1</v>
      </c>
      <c r="AB89" s="3">
        <v>40.5</v>
      </c>
      <c r="AE89" s="1" t="s">
        <v>393</v>
      </c>
      <c r="AF89" s="1" t="s">
        <v>467</v>
      </c>
      <c r="AG89" s="1">
        <f t="shared" si="10"/>
        <v>-43</v>
      </c>
      <c r="AH89">
        <f t="shared" si="11"/>
        <v>-7916.3</v>
      </c>
    </row>
    <row r="90" spans="1:34" x14ac:dyDescent="0.25">
      <c r="A90" s="1" t="s">
        <v>84</v>
      </c>
      <c r="B90" s="1" t="s">
        <v>167</v>
      </c>
      <c r="C90" s="1" t="s">
        <v>56</v>
      </c>
      <c r="D90" s="2">
        <v>302</v>
      </c>
      <c r="E90" s="1" t="s">
        <v>57</v>
      </c>
      <c r="F90" s="1" t="s">
        <v>471</v>
      </c>
      <c r="G90" s="3">
        <v>2694.49</v>
      </c>
      <c r="H90" s="1" t="s">
        <v>162</v>
      </c>
      <c r="I90" s="1" t="s">
        <v>163</v>
      </c>
      <c r="J90" s="1" t="s">
        <v>51</v>
      </c>
      <c r="M90" s="1" t="s">
        <v>48</v>
      </c>
      <c r="N90" s="1" t="s">
        <v>438</v>
      </c>
      <c r="O90" s="2">
        <v>393</v>
      </c>
      <c r="Q90" s="1" t="s">
        <v>472</v>
      </c>
      <c r="R90" s="1" t="s">
        <v>39</v>
      </c>
      <c r="S90" s="1" t="s">
        <v>165</v>
      </c>
      <c r="U90" s="1" t="s">
        <v>66</v>
      </c>
      <c r="V90" s="1" t="s">
        <v>67</v>
      </c>
      <c r="W90" s="1" t="s">
        <v>142</v>
      </c>
      <c r="AA90" s="3">
        <v>2694.49</v>
      </c>
      <c r="AB90" s="3">
        <v>592.79</v>
      </c>
      <c r="AE90" s="1" t="s">
        <v>166</v>
      </c>
      <c r="AF90" s="1" t="s">
        <v>470</v>
      </c>
      <c r="AG90" s="1">
        <f t="shared" si="10"/>
        <v>-11</v>
      </c>
      <c r="AH90">
        <f t="shared" si="11"/>
        <v>-29639.39</v>
      </c>
    </row>
    <row r="91" spans="1:34" x14ac:dyDescent="0.25">
      <c r="A91" s="1" t="s">
        <v>125</v>
      </c>
      <c r="B91" s="1" t="s">
        <v>167</v>
      </c>
      <c r="C91" s="1" t="s">
        <v>56</v>
      </c>
      <c r="D91" s="2">
        <v>58</v>
      </c>
      <c r="E91" s="1" t="s">
        <v>33</v>
      </c>
      <c r="F91" s="1" t="s">
        <v>473</v>
      </c>
      <c r="G91" s="3">
        <v>4168.32</v>
      </c>
      <c r="H91" s="1" t="s">
        <v>474</v>
      </c>
      <c r="I91" s="1" t="s">
        <v>475</v>
      </c>
      <c r="J91" s="1" t="s">
        <v>243</v>
      </c>
      <c r="M91" s="1" t="s">
        <v>48</v>
      </c>
      <c r="N91" s="1" t="s">
        <v>441</v>
      </c>
      <c r="O91" s="2">
        <v>408</v>
      </c>
      <c r="Q91" s="1" t="s">
        <v>476</v>
      </c>
      <c r="R91" s="1" t="s">
        <v>39</v>
      </c>
      <c r="S91" s="1" t="s">
        <v>477</v>
      </c>
      <c r="U91" s="1" t="s">
        <v>80</v>
      </c>
      <c r="V91" s="1" t="s">
        <v>81</v>
      </c>
      <c r="W91" s="1" t="s">
        <v>84</v>
      </c>
      <c r="AA91" s="3">
        <v>4056</v>
      </c>
      <c r="AB91" s="3">
        <v>892.32</v>
      </c>
      <c r="AE91" s="1" t="s">
        <v>478</v>
      </c>
      <c r="AF91" s="1" t="s">
        <v>441</v>
      </c>
      <c r="AG91" s="1">
        <f t="shared" si="10"/>
        <v>0</v>
      </c>
      <c r="AH91">
        <f t="shared" si="11"/>
        <v>0</v>
      </c>
    </row>
    <row r="92" spans="1:34" x14ac:dyDescent="0.25">
      <c r="A92" s="1" t="s">
        <v>43</v>
      </c>
      <c r="B92" s="1" t="s">
        <v>167</v>
      </c>
      <c r="C92" s="1" t="s">
        <v>56</v>
      </c>
      <c r="D92" s="2">
        <v>296</v>
      </c>
      <c r="E92" s="1" t="s">
        <v>57</v>
      </c>
      <c r="F92" s="1" t="s">
        <v>479</v>
      </c>
      <c r="G92" s="3">
        <v>4823.4799999999996</v>
      </c>
      <c r="H92" s="1" t="s">
        <v>127</v>
      </c>
      <c r="I92" s="1" t="s">
        <v>128</v>
      </c>
      <c r="J92" s="1" t="s">
        <v>129</v>
      </c>
      <c r="K92" s="1" t="s">
        <v>130</v>
      </c>
      <c r="L92" s="1" t="s">
        <v>131</v>
      </c>
      <c r="M92" s="1" t="s">
        <v>48</v>
      </c>
      <c r="N92" s="1" t="s">
        <v>441</v>
      </c>
      <c r="O92" s="2">
        <v>406</v>
      </c>
      <c r="Q92" s="1" t="s">
        <v>480</v>
      </c>
      <c r="R92" s="1" t="s">
        <v>133</v>
      </c>
      <c r="S92" s="1" t="s">
        <v>134</v>
      </c>
      <c r="U92" s="1" t="s">
        <v>71</v>
      </c>
      <c r="V92" s="1" t="s">
        <v>72</v>
      </c>
      <c r="W92" s="1" t="s">
        <v>92</v>
      </c>
      <c r="AA92" s="3">
        <v>4823.4799999999996</v>
      </c>
      <c r="AB92" s="3">
        <v>482.84</v>
      </c>
      <c r="AE92" s="1" t="s">
        <v>135</v>
      </c>
      <c r="AF92" s="1" t="s">
        <v>423</v>
      </c>
      <c r="AG92" s="1">
        <f t="shared" si="10"/>
        <v>1</v>
      </c>
      <c r="AH92">
        <f t="shared" si="11"/>
        <v>4823.4799999999996</v>
      </c>
    </row>
    <row r="93" spans="1:34" x14ac:dyDescent="0.25">
      <c r="A93" s="1" t="s">
        <v>43</v>
      </c>
      <c r="B93" s="1" t="s">
        <v>278</v>
      </c>
      <c r="C93" s="1" t="s">
        <v>56</v>
      </c>
      <c r="D93" s="2">
        <v>314</v>
      </c>
      <c r="E93" s="1" t="s">
        <v>57</v>
      </c>
      <c r="F93" s="1" t="s">
        <v>481</v>
      </c>
      <c r="G93" s="3">
        <v>71.89</v>
      </c>
      <c r="H93" s="1" t="s">
        <v>127</v>
      </c>
      <c r="I93" s="1" t="s">
        <v>128</v>
      </c>
      <c r="J93" s="1" t="s">
        <v>129</v>
      </c>
      <c r="K93" s="1" t="s">
        <v>130</v>
      </c>
      <c r="L93" s="1" t="s">
        <v>131</v>
      </c>
      <c r="M93" s="1" t="s">
        <v>48</v>
      </c>
      <c r="N93" s="1" t="s">
        <v>441</v>
      </c>
      <c r="O93" s="2">
        <v>406</v>
      </c>
      <c r="Q93" s="1" t="s">
        <v>482</v>
      </c>
      <c r="R93" s="1" t="s">
        <v>133</v>
      </c>
      <c r="S93" s="1" t="s">
        <v>134</v>
      </c>
      <c r="U93" s="1" t="s">
        <v>80</v>
      </c>
      <c r="V93" s="1" t="s">
        <v>81</v>
      </c>
      <c r="W93" s="1" t="s">
        <v>154</v>
      </c>
      <c r="AA93" s="3">
        <v>71.89</v>
      </c>
      <c r="AB93" s="3">
        <v>2.88</v>
      </c>
      <c r="AE93" s="1" t="s">
        <v>141</v>
      </c>
      <c r="AF93" s="1" t="s">
        <v>401</v>
      </c>
      <c r="AG93" s="1">
        <f t="shared" si="10"/>
        <v>-3</v>
      </c>
      <c r="AH93">
        <f t="shared" si="11"/>
        <v>-215.67000000000002</v>
      </c>
    </row>
    <row r="94" spans="1:34" x14ac:dyDescent="0.25">
      <c r="A94" s="1" t="s">
        <v>43</v>
      </c>
      <c r="B94" s="1" t="s">
        <v>278</v>
      </c>
      <c r="C94" s="1" t="s">
        <v>56</v>
      </c>
      <c r="D94" s="2">
        <v>315</v>
      </c>
      <c r="E94" s="1" t="s">
        <v>57</v>
      </c>
      <c r="F94" s="1" t="s">
        <v>484</v>
      </c>
      <c r="G94" s="3">
        <v>164.23</v>
      </c>
      <c r="H94" s="1" t="s">
        <v>127</v>
      </c>
      <c r="I94" s="1" t="s">
        <v>128</v>
      </c>
      <c r="J94" s="1" t="s">
        <v>129</v>
      </c>
      <c r="K94" s="1" t="s">
        <v>130</v>
      </c>
      <c r="L94" s="1" t="s">
        <v>131</v>
      </c>
      <c r="M94" s="1" t="s">
        <v>48</v>
      </c>
      <c r="N94" s="1" t="s">
        <v>441</v>
      </c>
      <c r="O94" s="2">
        <v>406</v>
      </c>
      <c r="Q94" s="1" t="s">
        <v>485</v>
      </c>
      <c r="R94" s="1" t="s">
        <v>133</v>
      </c>
      <c r="S94" s="1" t="s">
        <v>134</v>
      </c>
      <c r="U94" s="1" t="s">
        <v>66</v>
      </c>
      <c r="V94" s="1" t="s">
        <v>67</v>
      </c>
      <c r="W94" s="1" t="s">
        <v>182</v>
      </c>
      <c r="AA94" s="3">
        <v>164.23</v>
      </c>
      <c r="AB94" s="3">
        <v>36.130000000000003</v>
      </c>
      <c r="AE94" s="1" t="s">
        <v>171</v>
      </c>
      <c r="AF94" s="1" t="s">
        <v>483</v>
      </c>
      <c r="AG94" s="1">
        <f t="shared" si="10"/>
        <v>-4</v>
      </c>
      <c r="AH94">
        <f t="shared" si="11"/>
        <v>-656.92</v>
      </c>
    </row>
    <row r="95" spans="1:34" x14ac:dyDescent="0.25">
      <c r="A95" s="1" t="s">
        <v>43</v>
      </c>
      <c r="B95" s="1" t="s">
        <v>278</v>
      </c>
      <c r="C95" s="1" t="s">
        <v>56</v>
      </c>
      <c r="D95" s="2">
        <v>316</v>
      </c>
      <c r="E95" s="1" t="s">
        <v>57</v>
      </c>
      <c r="F95" s="1" t="s">
        <v>486</v>
      </c>
      <c r="G95" s="3">
        <v>69.12</v>
      </c>
      <c r="H95" s="1" t="s">
        <v>365</v>
      </c>
      <c r="I95" s="1" t="s">
        <v>366</v>
      </c>
      <c r="J95" s="1" t="s">
        <v>243</v>
      </c>
      <c r="M95" s="1" t="s">
        <v>48</v>
      </c>
      <c r="N95" s="1" t="s">
        <v>441</v>
      </c>
      <c r="O95" s="2">
        <v>407</v>
      </c>
      <c r="Q95" s="1" t="s">
        <v>487</v>
      </c>
      <c r="R95" s="1" t="s">
        <v>39</v>
      </c>
      <c r="S95" s="1" t="s">
        <v>368</v>
      </c>
      <c r="U95" s="1" t="s">
        <v>66</v>
      </c>
      <c r="V95" s="1" t="s">
        <v>67</v>
      </c>
      <c r="W95" s="1" t="s">
        <v>182</v>
      </c>
      <c r="AA95" s="3">
        <v>69.12</v>
      </c>
      <c r="AB95" s="3">
        <v>15.21</v>
      </c>
      <c r="AE95" s="1" t="s">
        <v>488</v>
      </c>
      <c r="AF95" s="1" t="s">
        <v>483</v>
      </c>
      <c r="AG95" s="1">
        <f t="shared" si="10"/>
        <v>-4</v>
      </c>
      <c r="AH95">
        <f t="shared" si="11"/>
        <v>-276.48</v>
      </c>
    </row>
    <row r="96" spans="1:34" x14ac:dyDescent="0.25">
      <c r="A96" s="1" t="s">
        <v>43</v>
      </c>
      <c r="B96" s="1" t="s">
        <v>278</v>
      </c>
      <c r="C96" s="1" t="s">
        <v>56</v>
      </c>
      <c r="D96" s="2">
        <v>319</v>
      </c>
      <c r="E96" s="1" t="s">
        <v>57</v>
      </c>
      <c r="F96" s="1" t="s">
        <v>490</v>
      </c>
      <c r="G96" s="3">
        <v>19083.96</v>
      </c>
      <c r="H96" s="1" t="s">
        <v>127</v>
      </c>
      <c r="I96" s="1" t="s">
        <v>128</v>
      </c>
      <c r="J96" s="1" t="s">
        <v>129</v>
      </c>
      <c r="K96" s="1" t="s">
        <v>130</v>
      </c>
      <c r="L96" s="1" t="s">
        <v>131</v>
      </c>
      <c r="M96" s="1" t="s">
        <v>48</v>
      </c>
      <c r="N96" s="1" t="s">
        <v>441</v>
      </c>
      <c r="O96" s="2">
        <v>406</v>
      </c>
      <c r="Q96" s="1" t="s">
        <v>491</v>
      </c>
      <c r="R96" s="1" t="s">
        <v>133</v>
      </c>
      <c r="S96" s="1" t="s">
        <v>134</v>
      </c>
      <c r="U96" s="1" t="s">
        <v>66</v>
      </c>
      <c r="V96" s="1" t="s">
        <v>67</v>
      </c>
      <c r="W96" s="1" t="s">
        <v>160</v>
      </c>
      <c r="AA96" s="3">
        <v>19083.96</v>
      </c>
      <c r="AB96" s="3">
        <v>1908.4</v>
      </c>
      <c r="AE96" s="1" t="s">
        <v>135</v>
      </c>
      <c r="AF96" s="1" t="s">
        <v>489</v>
      </c>
      <c r="AG96" s="1">
        <f t="shared" si="10"/>
        <v>-5</v>
      </c>
      <c r="AH96">
        <f t="shared" si="11"/>
        <v>-95419.799999999988</v>
      </c>
    </row>
    <row r="97" spans="1:34" x14ac:dyDescent="0.25">
      <c r="A97" s="1" t="s">
        <v>231</v>
      </c>
      <c r="B97" s="1" t="s">
        <v>278</v>
      </c>
      <c r="C97" s="1" t="s">
        <v>56</v>
      </c>
      <c r="D97" s="2">
        <v>324</v>
      </c>
      <c r="E97" s="1" t="s">
        <v>57</v>
      </c>
      <c r="F97" s="1" t="s">
        <v>492</v>
      </c>
      <c r="G97" s="3">
        <v>1000</v>
      </c>
      <c r="H97" s="1" t="s">
        <v>365</v>
      </c>
      <c r="I97" s="1" t="s">
        <v>366</v>
      </c>
      <c r="J97" s="1" t="s">
        <v>243</v>
      </c>
      <c r="M97" s="1" t="s">
        <v>48</v>
      </c>
      <c r="N97" s="1" t="s">
        <v>441</v>
      </c>
      <c r="O97" s="2">
        <v>407</v>
      </c>
      <c r="Q97" s="1" t="s">
        <v>493</v>
      </c>
      <c r="R97" s="1" t="s">
        <v>39</v>
      </c>
      <c r="S97" s="1" t="s">
        <v>368</v>
      </c>
      <c r="U97" s="1" t="s">
        <v>66</v>
      </c>
      <c r="V97" s="1" t="s">
        <v>67</v>
      </c>
      <c r="W97" s="1" t="s">
        <v>231</v>
      </c>
      <c r="AA97" s="3">
        <v>1000</v>
      </c>
      <c r="AB97" s="3">
        <v>220</v>
      </c>
      <c r="AE97" s="1" t="s">
        <v>369</v>
      </c>
      <c r="AF97" s="1" t="s">
        <v>218</v>
      </c>
      <c r="AG97" s="1">
        <f t="shared" si="10"/>
        <v>-23</v>
      </c>
      <c r="AH97">
        <f t="shared" si="11"/>
        <v>-23000</v>
      </c>
    </row>
    <row r="98" spans="1:34" x14ac:dyDescent="0.25">
      <c r="A98" s="1" t="s">
        <v>441</v>
      </c>
      <c r="B98" s="1" t="s">
        <v>441</v>
      </c>
      <c r="C98" s="1" t="s">
        <v>32</v>
      </c>
      <c r="D98" s="2">
        <v>20197</v>
      </c>
      <c r="E98" s="1" t="s">
        <v>33</v>
      </c>
      <c r="F98" s="1" t="s">
        <v>32</v>
      </c>
      <c r="G98" s="3">
        <v>1551.55</v>
      </c>
      <c r="H98" s="1" t="s">
        <v>494</v>
      </c>
      <c r="J98" s="1" t="s">
        <v>495</v>
      </c>
      <c r="M98" s="1" t="s">
        <v>48</v>
      </c>
      <c r="N98" s="1" t="s">
        <v>441</v>
      </c>
      <c r="O98" s="2">
        <v>404</v>
      </c>
      <c r="Q98" s="1" t="s">
        <v>496</v>
      </c>
      <c r="R98" s="1" t="s">
        <v>39</v>
      </c>
      <c r="W98" s="1" t="s">
        <v>142</v>
      </c>
      <c r="AA98" s="3">
        <v>0</v>
      </c>
      <c r="AB98" s="3">
        <v>0</v>
      </c>
      <c r="AF98" s="1" t="s">
        <v>441</v>
      </c>
      <c r="AG98" s="1">
        <f t="shared" si="10"/>
        <v>0</v>
      </c>
      <c r="AH98">
        <f t="shared" si="11"/>
        <v>0</v>
      </c>
    </row>
    <row r="99" spans="1:34" x14ac:dyDescent="0.25">
      <c r="A99" s="1" t="s">
        <v>441</v>
      </c>
      <c r="B99" s="1" t="s">
        <v>441</v>
      </c>
      <c r="C99" s="1" t="s">
        <v>32</v>
      </c>
      <c r="D99" s="2">
        <v>20198</v>
      </c>
      <c r="E99" s="1" t="s">
        <v>33</v>
      </c>
      <c r="F99" s="1" t="s">
        <v>32</v>
      </c>
      <c r="G99" s="3">
        <v>1551.55</v>
      </c>
      <c r="H99" s="1" t="s">
        <v>497</v>
      </c>
      <c r="J99" s="1" t="s">
        <v>498</v>
      </c>
      <c r="M99" s="1" t="s">
        <v>48</v>
      </c>
      <c r="N99" s="1" t="s">
        <v>441</v>
      </c>
      <c r="O99" s="2">
        <v>405</v>
      </c>
      <c r="Q99" s="1" t="s">
        <v>499</v>
      </c>
      <c r="R99" s="1" t="s">
        <v>39</v>
      </c>
      <c r="W99" s="1" t="s">
        <v>382</v>
      </c>
      <c r="AA99" s="3">
        <v>0</v>
      </c>
      <c r="AB99" s="3">
        <v>0</v>
      </c>
      <c r="AF99" s="1" t="s">
        <v>441</v>
      </c>
      <c r="AG99" s="1">
        <f t="shared" si="10"/>
        <v>0</v>
      </c>
      <c r="AH99">
        <f t="shared" si="11"/>
        <v>0</v>
      </c>
    </row>
    <row r="100" spans="1:34" hidden="1" x14ac:dyDescent="0.25">
      <c r="A100" s="1" t="s">
        <v>464</v>
      </c>
      <c r="B100" s="1" t="s">
        <v>464</v>
      </c>
      <c r="C100" s="1" t="s">
        <v>32</v>
      </c>
      <c r="D100" s="2">
        <v>20199</v>
      </c>
      <c r="E100" s="1" t="s">
        <v>33</v>
      </c>
      <c r="F100" s="1" t="s">
        <v>32</v>
      </c>
      <c r="G100" s="3">
        <v>583.92999999999995</v>
      </c>
      <c r="H100" s="1" t="s">
        <v>34</v>
      </c>
      <c r="I100" s="1" t="s">
        <v>35</v>
      </c>
      <c r="J100" s="1" t="s">
        <v>36</v>
      </c>
      <c r="M100" s="1" t="s">
        <v>37</v>
      </c>
      <c r="N100" s="1" t="s">
        <v>464</v>
      </c>
      <c r="O100" s="2">
        <v>409</v>
      </c>
      <c r="Q100" s="1" t="s">
        <v>500</v>
      </c>
      <c r="R100" s="1" t="s">
        <v>39</v>
      </c>
      <c r="W100" s="1" t="s">
        <v>92</v>
      </c>
      <c r="X100" s="1" t="s">
        <v>501</v>
      </c>
      <c r="Z100" s="1" t="s">
        <v>502</v>
      </c>
      <c r="AA100" s="3">
        <v>0</v>
      </c>
      <c r="AB100" s="3">
        <v>0</v>
      </c>
      <c r="AF100" s="1" t="s">
        <v>464</v>
      </c>
    </row>
    <row r="101" spans="1:34" x14ac:dyDescent="0.25">
      <c r="A101" s="1" t="s">
        <v>43</v>
      </c>
      <c r="B101" s="1" t="s">
        <v>167</v>
      </c>
      <c r="C101" s="1" t="s">
        <v>56</v>
      </c>
      <c r="D101" s="2">
        <v>303</v>
      </c>
      <c r="E101" s="1" t="s">
        <v>57</v>
      </c>
      <c r="F101" s="1" t="s">
        <v>504</v>
      </c>
      <c r="G101" s="3">
        <v>3111.05</v>
      </c>
      <c r="H101" s="1" t="s">
        <v>145</v>
      </c>
      <c r="I101" s="1" t="s">
        <v>146</v>
      </c>
      <c r="J101" s="1" t="s">
        <v>147</v>
      </c>
      <c r="K101" s="1" t="s">
        <v>148</v>
      </c>
      <c r="L101" s="1" t="s">
        <v>149</v>
      </c>
      <c r="M101" s="1" t="s">
        <v>48</v>
      </c>
      <c r="N101" s="1" t="s">
        <v>503</v>
      </c>
      <c r="O101" s="2">
        <v>411</v>
      </c>
      <c r="Q101" s="1" t="s">
        <v>505</v>
      </c>
      <c r="R101" s="1" t="s">
        <v>39</v>
      </c>
      <c r="S101" s="1" t="s">
        <v>151</v>
      </c>
      <c r="U101" s="1" t="s">
        <v>66</v>
      </c>
      <c r="V101" s="1" t="s">
        <v>67</v>
      </c>
      <c r="W101" s="1" t="s">
        <v>142</v>
      </c>
      <c r="AA101" s="3">
        <v>3111.05</v>
      </c>
      <c r="AB101" s="3">
        <v>684.43</v>
      </c>
      <c r="AE101" s="1" t="s">
        <v>153</v>
      </c>
      <c r="AF101" s="1" t="s">
        <v>503</v>
      </c>
      <c r="AG101" s="1">
        <f t="shared" ref="AG101:AG102" si="12">+N101-AF101</f>
        <v>0</v>
      </c>
      <c r="AH101">
        <f t="shared" ref="AH101:AH102" si="13">PRODUCT(G101,AG101)</f>
        <v>0</v>
      </c>
    </row>
    <row r="102" spans="1:34" x14ac:dyDescent="0.25">
      <c r="A102" s="1" t="s">
        <v>43</v>
      </c>
      <c r="B102" s="1" t="s">
        <v>167</v>
      </c>
      <c r="C102" s="1" t="s">
        <v>56</v>
      </c>
      <c r="D102" s="2">
        <v>304</v>
      </c>
      <c r="E102" s="1" t="s">
        <v>57</v>
      </c>
      <c r="F102" s="1" t="s">
        <v>506</v>
      </c>
      <c r="G102" s="3">
        <v>24.8</v>
      </c>
      <c r="H102" s="1" t="s">
        <v>145</v>
      </c>
      <c r="I102" s="1" t="s">
        <v>146</v>
      </c>
      <c r="J102" s="1" t="s">
        <v>147</v>
      </c>
      <c r="K102" s="1" t="s">
        <v>148</v>
      </c>
      <c r="L102" s="1" t="s">
        <v>149</v>
      </c>
      <c r="M102" s="1" t="s">
        <v>48</v>
      </c>
      <c r="N102" s="1" t="s">
        <v>503</v>
      </c>
      <c r="O102" s="2">
        <v>411</v>
      </c>
      <c r="Q102" s="1" t="s">
        <v>507</v>
      </c>
      <c r="R102" s="1" t="s">
        <v>39</v>
      </c>
      <c r="S102" s="1" t="s">
        <v>151</v>
      </c>
      <c r="U102" s="1" t="s">
        <v>71</v>
      </c>
      <c r="V102" s="1" t="s">
        <v>72</v>
      </c>
      <c r="W102" s="1" t="s">
        <v>154</v>
      </c>
      <c r="AA102" s="3">
        <v>24.8</v>
      </c>
      <c r="AB102" s="3">
        <v>5.46</v>
      </c>
      <c r="AE102" s="1" t="s">
        <v>159</v>
      </c>
      <c r="AF102" s="1" t="s">
        <v>401</v>
      </c>
      <c r="AG102" s="1">
        <f t="shared" si="12"/>
        <v>-1</v>
      </c>
      <c r="AH102">
        <f t="shared" si="13"/>
        <v>-24.8</v>
      </c>
    </row>
    <row r="103" spans="1:34" hidden="1" x14ac:dyDescent="0.25">
      <c r="A103" s="1" t="s">
        <v>503</v>
      </c>
      <c r="B103" s="1" t="s">
        <v>503</v>
      </c>
      <c r="C103" s="1" t="s">
        <v>32</v>
      </c>
      <c r="D103" s="2">
        <v>20200</v>
      </c>
      <c r="E103" s="1" t="s">
        <v>33</v>
      </c>
      <c r="F103" s="1" t="s">
        <v>32</v>
      </c>
      <c r="G103" s="3">
        <v>1554.75</v>
      </c>
      <c r="H103" s="1" t="s">
        <v>34</v>
      </c>
      <c r="I103" s="1" t="s">
        <v>35</v>
      </c>
      <c r="J103" s="1" t="s">
        <v>36</v>
      </c>
      <c r="M103" s="1" t="s">
        <v>37</v>
      </c>
      <c r="N103" s="1" t="s">
        <v>503</v>
      </c>
      <c r="O103" s="2">
        <v>410</v>
      </c>
      <c r="Q103" s="1" t="s">
        <v>508</v>
      </c>
      <c r="R103" s="1" t="s">
        <v>39</v>
      </c>
      <c r="W103" s="1" t="s">
        <v>84</v>
      </c>
      <c r="X103" s="1" t="s">
        <v>509</v>
      </c>
      <c r="Z103" s="1" t="s">
        <v>464</v>
      </c>
      <c r="AA103" s="3">
        <v>0</v>
      </c>
      <c r="AB103" s="3">
        <v>0</v>
      </c>
      <c r="AF103" s="1" t="s">
        <v>503</v>
      </c>
    </row>
    <row r="104" spans="1:34" x14ac:dyDescent="0.25">
      <c r="A104" s="1" t="s">
        <v>55</v>
      </c>
      <c r="B104" s="1" t="s">
        <v>143</v>
      </c>
      <c r="C104" s="1" t="s">
        <v>56</v>
      </c>
      <c r="D104" s="2">
        <v>258</v>
      </c>
      <c r="E104" s="1" t="s">
        <v>57</v>
      </c>
      <c r="F104" s="1" t="s">
        <v>510</v>
      </c>
      <c r="G104" s="3">
        <v>9124.92</v>
      </c>
      <c r="H104" s="1" t="s">
        <v>190</v>
      </c>
      <c r="I104" s="1" t="s">
        <v>191</v>
      </c>
      <c r="J104" s="1" t="s">
        <v>192</v>
      </c>
      <c r="K104" s="1" t="s">
        <v>62</v>
      </c>
      <c r="L104" s="1" t="s">
        <v>193</v>
      </c>
      <c r="M104" s="1" t="s">
        <v>48</v>
      </c>
      <c r="N104" s="1" t="s">
        <v>401</v>
      </c>
      <c r="O104" s="2">
        <v>420</v>
      </c>
      <c r="Q104" s="1" t="s">
        <v>511</v>
      </c>
      <c r="R104" s="1" t="s">
        <v>133</v>
      </c>
      <c r="S104" s="1" t="s">
        <v>195</v>
      </c>
      <c r="U104" s="1" t="s">
        <v>80</v>
      </c>
      <c r="V104" s="1" t="s">
        <v>81</v>
      </c>
      <c r="W104" s="1" t="s">
        <v>45</v>
      </c>
      <c r="AA104" s="3">
        <v>9124.92</v>
      </c>
      <c r="AB104" s="3">
        <v>57.17</v>
      </c>
      <c r="AE104" s="1" t="s">
        <v>196</v>
      </c>
      <c r="AF104" s="1" t="s">
        <v>483</v>
      </c>
      <c r="AG104" s="1">
        <f t="shared" ref="AG104:AG117" si="14">+N104-AF104</f>
        <v>-1</v>
      </c>
      <c r="AH104">
        <f t="shared" ref="AH104:AH117" si="15">PRODUCT(G104,AG104)</f>
        <v>-9124.92</v>
      </c>
    </row>
    <row r="105" spans="1:34" x14ac:dyDescent="0.25">
      <c r="A105" s="1" t="s">
        <v>55</v>
      </c>
      <c r="B105" s="1" t="s">
        <v>143</v>
      </c>
      <c r="C105" s="1" t="s">
        <v>56</v>
      </c>
      <c r="D105" s="2">
        <v>259</v>
      </c>
      <c r="E105" s="1" t="s">
        <v>57</v>
      </c>
      <c r="F105" s="1" t="s">
        <v>512</v>
      </c>
      <c r="G105" s="3">
        <v>756.81</v>
      </c>
      <c r="H105" s="1" t="s">
        <v>190</v>
      </c>
      <c r="I105" s="1" t="s">
        <v>191</v>
      </c>
      <c r="J105" s="1" t="s">
        <v>192</v>
      </c>
      <c r="K105" s="1" t="s">
        <v>62</v>
      </c>
      <c r="L105" s="1" t="s">
        <v>193</v>
      </c>
      <c r="M105" s="1" t="s">
        <v>48</v>
      </c>
      <c r="N105" s="1" t="s">
        <v>401</v>
      </c>
      <c r="O105" s="2">
        <v>420</v>
      </c>
      <c r="Q105" s="1" t="s">
        <v>513</v>
      </c>
      <c r="R105" s="1" t="s">
        <v>133</v>
      </c>
      <c r="S105" s="1" t="s">
        <v>195</v>
      </c>
      <c r="U105" s="1" t="s">
        <v>66</v>
      </c>
      <c r="V105" s="1" t="s">
        <v>67</v>
      </c>
      <c r="W105" s="1" t="s">
        <v>45</v>
      </c>
      <c r="AA105" s="3">
        <v>756.81</v>
      </c>
      <c r="AB105" s="3">
        <v>5.41</v>
      </c>
      <c r="AE105" s="1" t="s">
        <v>196</v>
      </c>
      <c r="AF105" s="1" t="s">
        <v>483</v>
      </c>
      <c r="AG105" s="1">
        <f t="shared" si="14"/>
        <v>-1</v>
      </c>
      <c r="AH105">
        <f t="shared" si="15"/>
        <v>-756.81</v>
      </c>
    </row>
    <row r="106" spans="1:34" x14ac:dyDescent="0.25">
      <c r="A106" s="1" t="s">
        <v>55</v>
      </c>
      <c r="B106" s="1" t="s">
        <v>143</v>
      </c>
      <c r="C106" s="1" t="s">
        <v>56</v>
      </c>
      <c r="D106" s="2">
        <v>260</v>
      </c>
      <c r="E106" s="1" t="s">
        <v>57</v>
      </c>
      <c r="F106" s="1" t="s">
        <v>514</v>
      </c>
      <c r="G106" s="3">
        <v>3362.18</v>
      </c>
      <c r="H106" s="1" t="s">
        <v>190</v>
      </c>
      <c r="I106" s="1" t="s">
        <v>191</v>
      </c>
      <c r="J106" s="1" t="s">
        <v>192</v>
      </c>
      <c r="K106" s="1" t="s">
        <v>62</v>
      </c>
      <c r="L106" s="1" t="s">
        <v>193</v>
      </c>
      <c r="M106" s="1" t="s">
        <v>48</v>
      </c>
      <c r="N106" s="1" t="s">
        <v>401</v>
      </c>
      <c r="O106" s="2">
        <v>420</v>
      </c>
      <c r="Q106" s="1" t="s">
        <v>515</v>
      </c>
      <c r="R106" s="1" t="s">
        <v>133</v>
      </c>
      <c r="S106" s="1" t="s">
        <v>195</v>
      </c>
      <c r="U106" s="1" t="s">
        <v>66</v>
      </c>
      <c r="V106" s="1" t="s">
        <v>67</v>
      </c>
      <c r="W106" s="1" t="s">
        <v>45</v>
      </c>
      <c r="AA106" s="3">
        <v>3362.18</v>
      </c>
      <c r="AB106" s="3">
        <v>18.88</v>
      </c>
      <c r="AE106" s="1" t="s">
        <v>196</v>
      </c>
      <c r="AF106" s="1" t="s">
        <v>483</v>
      </c>
      <c r="AG106" s="1">
        <f t="shared" si="14"/>
        <v>-1</v>
      </c>
      <c r="AH106">
        <f t="shared" si="15"/>
        <v>-3362.18</v>
      </c>
    </row>
    <row r="107" spans="1:34" x14ac:dyDescent="0.25">
      <c r="A107" s="1" t="s">
        <v>55</v>
      </c>
      <c r="B107" s="1" t="s">
        <v>143</v>
      </c>
      <c r="C107" s="1" t="s">
        <v>56</v>
      </c>
      <c r="D107" s="2">
        <v>261</v>
      </c>
      <c r="E107" s="1" t="s">
        <v>57</v>
      </c>
      <c r="F107" s="1" t="s">
        <v>516</v>
      </c>
      <c r="G107" s="3">
        <v>18023.21</v>
      </c>
      <c r="H107" s="1" t="s">
        <v>190</v>
      </c>
      <c r="I107" s="1" t="s">
        <v>191</v>
      </c>
      <c r="J107" s="1" t="s">
        <v>192</v>
      </c>
      <c r="K107" s="1" t="s">
        <v>62</v>
      </c>
      <c r="L107" s="1" t="s">
        <v>193</v>
      </c>
      <c r="M107" s="1" t="s">
        <v>48</v>
      </c>
      <c r="N107" s="1" t="s">
        <v>401</v>
      </c>
      <c r="O107" s="2">
        <v>420</v>
      </c>
      <c r="Q107" s="1" t="s">
        <v>517</v>
      </c>
      <c r="R107" s="1" t="s">
        <v>133</v>
      </c>
      <c r="S107" s="1" t="s">
        <v>195</v>
      </c>
      <c r="U107" s="1" t="s">
        <v>66</v>
      </c>
      <c r="V107" s="1" t="s">
        <v>67</v>
      </c>
      <c r="W107" s="1" t="s">
        <v>45</v>
      </c>
      <c r="AA107" s="3">
        <v>18023.21</v>
      </c>
      <c r="AB107" s="3">
        <v>91.48</v>
      </c>
      <c r="AE107" s="1" t="s">
        <v>196</v>
      </c>
      <c r="AF107" s="1" t="s">
        <v>483</v>
      </c>
      <c r="AG107" s="1">
        <f t="shared" si="14"/>
        <v>-1</v>
      </c>
      <c r="AH107">
        <f t="shared" si="15"/>
        <v>-18023.21</v>
      </c>
    </row>
    <row r="108" spans="1:34" x14ac:dyDescent="0.25">
      <c r="A108" s="1" t="s">
        <v>55</v>
      </c>
      <c r="B108" s="1" t="s">
        <v>143</v>
      </c>
      <c r="C108" s="1" t="s">
        <v>56</v>
      </c>
      <c r="D108" s="2">
        <v>262</v>
      </c>
      <c r="E108" s="1" t="s">
        <v>57</v>
      </c>
      <c r="F108" s="1" t="s">
        <v>518</v>
      </c>
      <c r="G108" s="3">
        <v>38252.93</v>
      </c>
      <c r="H108" s="1" t="s">
        <v>190</v>
      </c>
      <c r="I108" s="1" t="s">
        <v>191</v>
      </c>
      <c r="J108" s="1" t="s">
        <v>192</v>
      </c>
      <c r="K108" s="1" t="s">
        <v>62</v>
      </c>
      <c r="L108" s="1" t="s">
        <v>193</v>
      </c>
      <c r="M108" s="1" t="s">
        <v>48</v>
      </c>
      <c r="N108" s="1" t="s">
        <v>401</v>
      </c>
      <c r="O108" s="2">
        <v>420</v>
      </c>
      <c r="Q108" s="1" t="s">
        <v>519</v>
      </c>
      <c r="R108" s="1" t="s">
        <v>133</v>
      </c>
      <c r="S108" s="1" t="s">
        <v>195</v>
      </c>
      <c r="U108" s="1" t="s">
        <v>66</v>
      </c>
      <c r="V108" s="1" t="s">
        <v>67</v>
      </c>
      <c r="W108" s="1" t="s">
        <v>45</v>
      </c>
      <c r="AA108" s="3">
        <v>38252.93</v>
      </c>
      <c r="AB108" s="3">
        <v>225.39</v>
      </c>
      <c r="AE108" s="1" t="s">
        <v>196</v>
      </c>
      <c r="AF108" s="1" t="s">
        <v>483</v>
      </c>
      <c r="AG108" s="1">
        <f t="shared" si="14"/>
        <v>-1</v>
      </c>
      <c r="AH108">
        <f t="shared" si="15"/>
        <v>-38252.93</v>
      </c>
    </row>
    <row r="109" spans="1:34" x14ac:dyDescent="0.25">
      <c r="A109" s="1" t="s">
        <v>55</v>
      </c>
      <c r="B109" s="1" t="s">
        <v>143</v>
      </c>
      <c r="C109" s="1" t="s">
        <v>56</v>
      </c>
      <c r="D109" s="2">
        <v>263</v>
      </c>
      <c r="E109" s="1" t="s">
        <v>57</v>
      </c>
      <c r="F109" s="1" t="s">
        <v>520</v>
      </c>
      <c r="G109" s="3">
        <v>1747.95</v>
      </c>
      <c r="H109" s="1" t="s">
        <v>190</v>
      </c>
      <c r="I109" s="1" t="s">
        <v>191</v>
      </c>
      <c r="J109" s="1" t="s">
        <v>192</v>
      </c>
      <c r="K109" s="1" t="s">
        <v>62</v>
      </c>
      <c r="L109" s="1" t="s">
        <v>193</v>
      </c>
      <c r="M109" s="1" t="s">
        <v>48</v>
      </c>
      <c r="N109" s="1" t="s">
        <v>401</v>
      </c>
      <c r="O109" s="2">
        <v>420</v>
      </c>
      <c r="Q109" s="1" t="s">
        <v>521</v>
      </c>
      <c r="R109" s="1" t="s">
        <v>133</v>
      </c>
      <c r="S109" s="1" t="s">
        <v>195</v>
      </c>
      <c r="U109" s="1" t="s">
        <v>66</v>
      </c>
      <c r="V109" s="1" t="s">
        <v>67</v>
      </c>
      <c r="W109" s="1" t="s">
        <v>45</v>
      </c>
      <c r="AA109" s="3">
        <v>1747.95</v>
      </c>
      <c r="AB109" s="3">
        <v>11.88</v>
      </c>
      <c r="AE109" s="1" t="s">
        <v>196</v>
      </c>
      <c r="AF109" s="1" t="s">
        <v>483</v>
      </c>
      <c r="AG109" s="1">
        <f t="shared" si="14"/>
        <v>-1</v>
      </c>
      <c r="AH109">
        <f t="shared" si="15"/>
        <v>-1747.95</v>
      </c>
    </row>
    <row r="110" spans="1:34" x14ac:dyDescent="0.25">
      <c r="A110" s="1" t="s">
        <v>55</v>
      </c>
      <c r="B110" s="1" t="s">
        <v>143</v>
      </c>
      <c r="C110" s="1" t="s">
        <v>56</v>
      </c>
      <c r="D110" s="2">
        <v>264</v>
      </c>
      <c r="E110" s="1" t="s">
        <v>57</v>
      </c>
      <c r="F110" s="1" t="s">
        <v>522</v>
      </c>
      <c r="G110" s="3">
        <v>3197.66</v>
      </c>
      <c r="H110" s="1" t="s">
        <v>190</v>
      </c>
      <c r="I110" s="1" t="s">
        <v>191</v>
      </c>
      <c r="J110" s="1" t="s">
        <v>192</v>
      </c>
      <c r="K110" s="1" t="s">
        <v>62</v>
      </c>
      <c r="L110" s="1" t="s">
        <v>193</v>
      </c>
      <c r="M110" s="1" t="s">
        <v>48</v>
      </c>
      <c r="N110" s="1" t="s">
        <v>401</v>
      </c>
      <c r="O110" s="2">
        <v>420</v>
      </c>
      <c r="Q110" s="1" t="s">
        <v>523</v>
      </c>
      <c r="R110" s="1" t="s">
        <v>133</v>
      </c>
      <c r="S110" s="1" t="s">
        <v>195</v>
      </c>
      <c r="U110" s="1" t="s">
        <v>71</v>
      </c>
      <c r="V110" s="1" t="s">
        <v>72</v>
      </c>
      <c r="W110" s="1" t="s">
        <v>45</v>
      </c>
      <c r="AA110" s="3">
        <v>3197.66</v>
      </c>
      <c r="AB110" s="3">
        <v>20.59</v>
      </c>
      <c r="AE110" s="1" t="s">
        <v>196</v>
      </c>
      <c r="AF110" s="1" t="s">
        <v>483</v>
      </c>
      <c r="AG110" s="1">
        <f t="shared" si="14"/>
        <v>-1</v>
      </c>
      <c r="AH110">
        <f t="shared" si="15"/>
        <v>-3197.66</v>
      </c>
    </row>
    <row r="111" spans="1:34" x14ac:dyDescent="0.25">
      <c r="A111" s="1" t="s">
        <v>55</v>
      </c>
      <c r="B111" s="1" t="s">
        <v>143</v>
      </c>
      <c r="C111" s="1" t="s">
        <v>56</v>
      </c>
      <c r="D111" s="2">
        <v>265</v>
      </c>
      <c r="E111" s="1" t="s">
        <v>57</v>
      </c>
      <c r="F111" s="1" t="s">
        <v>524</v>
      </c>
      <c r="G111" s="3">
        <v>1593.5</v>
      </c>
      <c r="H111" s="1" t="s">
        <v>190</v>
      </c>
      <c r="I111" s="1" t="s">
        <v>191</v>
      </c>
      <c r="J111" s="1" t="s">
        <v>192</v>
      </c>
      <c r="K111" s="1" t="s">
        <v>62</v>
      </c>
      <c r="L111" s="1" t="s">
        <v>193</v>
      </c>
      <c r="M111" s="1" t="s">
        <v>48</v>
      </c>
      <c r="N111" s="1" t="s">
        <v>401</v>
      </c>
      <c r="O111" s="2">
        <v>420</v>
      </c>
      <c r="Q111" s="1" t="s">
        <v>525</v>
      </c>
      <c r="R111" s="1" t="s">
        <v>133</v>
      </c>
      <c r="S111" s="1" t="s">
        <v>195</v>
      </c>
      <c r="U111" s="1" t="s">
        <v>71</v>
      </c>
      <c r="V111" s="1" t="s">
        <v>72</v>
      </c>
      <c r="W111" s="1" t="s">
        <v>45</v>
      </c>
      <c r="AA111" s="3">
        <v>1593.5</v>
      </c>
      <c r="AB111" s="3">
        <v>9.5</v>
      </c>
      <c r="AE111" s="1" t="s">
        <v>196</v>
      </c>
      <c r="AF111" s="1" t="s">
        <v>483</v>
      </c>
      <c r="AG111" s="1">
        <f t="shared" si="14"/>
        <v>-1</v>
      </c>
      <c r="AH111">
        <f t="shared" si="15"/>
        <v>-1593.5</v>
      </c>
    </row>
    <row r="112" spans="1:34" x14ac:dyDescent="0.25">
      <c r="A112" s="1" t="s">
        <v>232</v>
      </c>
      <c r="B112" s="1" t="s">
        <v>43</v>
      </c>
      <c r="C112" s="1" t="s">
        <v>56</v>
      </c>
      <c r="D112" s="2">
        <v>278</v>
      </c>
      <c r="E112" s="1" t="s">
        <v>57</v>
      </c>
      <c r="F112" s="1" t="s">
        <v>527</v>
      </c>
      <c r="G112" s="3">
        <v>112.5</v>
      </c>
      <c r="H112" s="1" t="s">
        <v>528</v>
      </c>
      <c r="I112" s="1" t="s">
        <v>529</v>
      </c>
      <c r="J112" s="1" t="s">
        <v>530</v>
      </c>
      <c r="K112" s="1" t="s">
        <v>531</v>
      </c>
      <c r="L112" s="1" t="s">
        <v>532</v>
      </c>
      <c r="M112" s="1" t="s">
        <v>48</v>
      </c>
      <c r="N112" s="1" t="s">
        <v>401</v>
      </c>
      <c r="O112" s="2">
        <v>423</v>
      </c>
      <c r="Q112" s="1" t="s">
        <v>533</v>
      </c>
      <c r="R112" s="1" t="s">
        <v>39</v>
      </c>
      <c r="S112" s="1" t="s">
        <v>534</v>
      </c>
      <c r="U112" s="1" t="s">
        <v>80</v>
      </c>
      <c r="V112" s="1" t="s">
        <v>81</v>
      </c>
      <c r="W112" s="1" t="s">
        <v>452</v>
      </c>
      <c r="AA112" s="3">
        <v>112.5</v>
      </c>
      <c r="AB112" s="3">
        <v>24.75</v>
      </c>
      <c r="AE112" s="1" t="s">
        <v>535</v>
      </c>
      <c r="AF112" s="1" t="s">
        <v>526</v>
      </c>
      <c r="AG112" s="1">
        <f t="shared" si="14"/>
        <v>-8</v>
      </c>
      <c r="AH112">
        <f t="shared" si="15"/>
        <v>-900</v>
      </c>
    </row>
    <row r="113" spans="1:34" x14ac:dyDescent="0.25">
      <c r="A113" s="1" t="s">
        <v>452</v>
      </c>
      <c r="B113" s="1" t="s">
        <v>43</v>
      </c>
      <c r="C113" s="1" t="s">
        <v>56</v>
      </c>
      <c r="D113" s="2">
        <v>280</v>
      </c>
      <c r="E113" s="1" t="s">
        <v>57</v>
      </c>
      <c r="F113" s="1" t="s">
        <v>536</v>
      </c>
      <c r="G113" s="3">
        <v>2363.5</v>
      </c>
      <c r="H113" s="1" t="s">
        <v>528</v>
      </c>
      <c r="I113" s="1" t="s">
        <v>529</v>
      </c>
      <c r="J113" s="1" t="s">
        <v>530</v>
      </c>
      <c r="K113" s="1" t="s">
        <v>531</v>
      </c>
      <c r="L113" s="1" t="s">
        <v>532</v>
      </c>
      <c r="M113" s="1" t="s">
        <v>48</v>
      </c>
      <c r="N113" s="1" t="s">
        <v>401</v>
      </c>
      <c r="O113" s="2">
        <v>423</v>
      </c>
      <c r="Q113" s="1" t="s">
        <v>537</v>
      </c>
      <c r="R113" s="1" t="s">
        <v>39</v>
      </c>
      <c r="S113" s="1" t="s">
        <v>534</v>
      </c>
      <c r="U113" s="1" t="s">
        <v>80</v>
      </c>
      <c r="V113" s="1" t="s">
        <v>81</v>
      </c>
      <c r="W113" s="1" t="s">
        <v>455</v>
      </c>
      <c r="AA113" s="3">
        <v>2363.5</v>
      </c>
      <c r="AB113" s="3">
        <v>519.97</v>
      </c>
      <c r="AE113" s="1" t="s">
        <v>535</v>
      </c>
      <c r="AF113" s="1" t="s">
        <v>451</v>
      </c>
      <c r="AG113" s="1">
        <f t="shared" si="14"/>
        <v>-10</v>
      </c>
      <c r="AH113">
        <f t="shared" si="15"/>
        <v>-23635</v>
      </c>
    </row>
    <row r="114" spans="1:34" x14ac:dyDescent="0.25">
      <c r="A114" s="1" t="s">
        <v>167</v>
      </c>
      <c r="B114" s="1" t="s">
        <v>278</v>
      </c>
      <c r="C114" s="1" t="s">
        <v>56</v>
      </c>
      <c r="D114" s="2">
        <v>322</v>
      </c>
      <c r="E114" s="1" t="s">
        <v>57</v>
      </c>
      <c r="F114" s="1" t="s">
        <v>539</v>
      </c>
      <c r="G114" s="3">
        <v>572</v>
      </c>
      <c r="H114" s="1" t="s">
        <v>457</v>
      </c>
      <c r="I114" s="1" t="s">
        <v>458</v>
      </c>
      <c r="J114" s="1" t="s">
        <v>459</v>
      </c>
      <c r="K114" s="1" t="s">
        <v>460</v>
      </c>
      <c r="L114" s="1" t="s">
        <v>461</v>
      </c>
      <c r="M114" s="1" t="s">
        <v>48</v>
      </c>
      <c r="N114" s="1" t="s">
        <v>401</v>
      </c>
      <c r="O114" s="2">
        <v>421</v>
      </c>
      <c r="Q114" s="1" t="s">
        <v>540</v>
      </c>
      <c r="R114" s="1" t="s">
        <v>133</v>
      </c>
      <c r="S114" s="1" t="s">
        <v>541</v>
      </c>
      <c r="U114" s="1" t="s">
        <v>80</v>
      </c>
      <c r="V114" s="1" t="s">
        <v>81</v>
      </c>
      <c r="W114" s="1" t="s">
        <v>315</v>
      </c>
      <c r="AA114" s="3">
        <v>572</v>
      </c>
      <c r="AB114" s="3">
        <v>125.84</v>
      </c>
      <c r="AE114" s="1" t="s">
        <v>282</v>
      </c>
      <c r="AF114" s="1" t="s">
        <v>538</v>
      </c>
      <c r="AG114" s="1">
        <f t="shared" si="14"/>
        <v>-5</v>
      </c>
      <c r="AH114">
        <f t="shared" si="15"/>
        <v>-2860</v>
      </c>
    </row>
    <row r="115" spans="1:34" x14ac:dyDescent="0.25">
      <c r="A115" s="1" t="s">
        <v>43</v>
      </c>
      <c r="B115" s="1" t="s">
        <v>177</v>
      </c>
      <c r="C115" s="1" t="s">
        <v>56</v>
      </c>
      <c r="D115" s="2">
        <v>328</v>
      </c>
      <c r="E115" s="1" t="s">
        <v>57</v>
      </c>
      <c r="F115" s="1" t="s">
        <v>543</v>
      </c>
      <c r="G115" s="3">
        <v>173.94</v>
      </c>
      <c r="H115" s="1" t="s">
        <v>528</v>
      </c>
      <c r="I115" s="1" t="s">
        <v>529</v>
      </c>
      <c r="J115" s="1" t="s">
        <v>530</v>
      </c>
      <c r="K115" s="1" t="s">
        <v>531</v>
      </c>
      <c r="L115" s="1" t="s">
        <v>532</v>
      </c>
      <c r="M115" s="1" t="s">
        <v>48</v>
      </c>
      <c r="N115" s="1" t="s">
        <v>401</v>
      </c>
      <c r="O115" s="2">
        <v>423</v>
      </c>
      <c r="Q115" s="1" t="s">
        <v>544</v>
      </c>
      <c r="R115" s="1" t="s">
        <v>39</v>
      </c>
      <c r="S115" s="1" t="s">
        <v>534</v>
      </c>
      <c r="U115" s="1" t="s">
        <v>80</v>
      </c>
      <c r="V115" s="1" t="s">
        <v>81</v>
      </c>
      <c r="W115" s="1" t="s">
        <v>176</v>
      </c>
      <c r="AA115" s="3">
        <v>173.94</v>
      </c>
      <c r="AB115" s="3">
        <v>38.270000000000003</v>
      </c>
      <c r="AE115" s="1" t="s">
        <v>535</v>
      </c>
      <c r="AF115" s="1" t="s">
        <v>542</v>
      </c>
      <c r="AG115" s="1">
        <f t="shared" si="14"/>
        <v>-19</v>
      </c>
      <c r="AH115">
        <f t="shared" si="15"/>
        <v>-3304.86</v>
      </c>
    </row>
    <row r="116" spans="1:34" x14ac:dyDescent="0.25">
      <c r="A116" s="1" t="s">
        <v>231</v>
      </c>
      <c r="B116" s="1" t="s">
        <v>177</v>
      </c>
      <c r="C116" s="1" t="s">
        <v>56</v>
      </c>
      <c r="D116" s="2">
        <v>329</v>
      </c>
      <c r="E116" s="1" t="s">
        <v>57</v>
      </c>
      <c r="F116" s="1" t="s">
        <v>545</v>
      </c>
      <c r="G116" s="3">
        <v>62.4</v>
      </c>
      <c r="H116" s="1" t="s">
        <v>457</v>
      </c>
      <c r="I116" s="1" t="s">
        <v>458</v>
      </c>
      <c r="J116" s="1" t="s">
        <v>459</v>
      </c>
      <c r="K116" s="1" t="s">
        <v>460</v>
      </c>
      <c r="L116" s="1" t="s">
        <v>461</v>
      </c>
      <c r="M116" s="1" t="s">
        <v>48</v>
      </c>
      <c r="N116" s="1" t="s">
        <v>401</v>
      </c>
      <c r="O116" s="2">
        <v>422</v>
      </c>
      <c r="Q116" s="1" t="s">
        <v>546</v>
      </c>
      <c r="R116" s="1" t="s">
        <v>133</v>
      </c>
      <c r="S116" s="1" t="s">
        <v>463</v>
      </c>
      <c r="U116" s="1" t="s">
        <v>80</v>
      </c>
      <c r="V116" s="1" t="s">
        <v>81</v>
      </c>
      <c r="W116" s="1" t="s">
        <v>278</v>
      </c>
      <c r="AA116" s="3">
        <v>62.4</v>
      </c>
      <c r="AB116" s="3">
        <v>13.73</v>
      </c>
      <c r="AE116" s="1" t="s">
        <v>282</v>
      </c>
      <c r="AF116" s="1" t="s">
        <v>451</v>
      </c>
      <c r="AG116" s="1">
        <f t="shared" si="14"/>
        <v>-10</v>
      </c>
      <c r="AH116">
        <f t="shared" si="15"/>
        <v>-624</v>
      </c>
    </row>
    <row r="117" spans="1:34" x14ac:dyDescent="0.25">
      <c r="A117" s="1" t="s">
        <v>177</v>
      </c>
      <c r="B117" s="1" t="s">
        <v>401</v>
      </c>
      <c r="C117" s="1" t="s">
        <v>180</v>
      </c>
      <c r="D117" s="2">
        <v>334</v>
      </c>
      <c r="E117" s="1" t="s">
        <v>57</v>
      </c>
      <c r="F117" s="1" t="s">
        <v>548</v>
      </c>
      <c r="G117" s="3">
        <v>-402</v>
      </c>
      <c r="H117" s="1" t="s">
        <v>528</v>
      </c>
      <c r="I117" s="1" t="s">
        <v>529</v>
      </c>
      <c r="J117" s="1" t="s">
        <v>530</v>
      </c>
      <c r="K117" s="1" t="s">
        <v>531</v>
      </c>
      <c r="L117" s="1" t="s">
        <v>532</v>
      </c>
      <c r="M117" s="1" t="s">
        <v>48</v>
      </c>
      <c r="N117" s="1" t="s">
        <v>401</v>
      </c>
      <c r="O117" s="2">
        <v>423</v>
      </c>
      <c r="Q117" s="1" t="s">
        <v>549</v>
      </c>
      <c r="R117" s="1" t="s">
        <v>39</v>
      </c>
      <c r="S117" s="1" t="s">
        <v>534</v>
      </c>
      <c r="U117" s="1" t="s">
        <v>80</v>
      </c>
      <c r="V117" s="1" t="s">
        <v>81</v>
      </c>
      <c r="W117" s="1" t="s">
        <v>408</v>
      </c>
      <c r="AA117" s="3">
        <v>402</v>
      </c>
      <c r="AB117" s="3">
        <v>88.44</v>
      </c>
      <c r="AE117" s="1" t="s">
        <v>535</v>
      </c>
      <c r="AF117" s="1" t="s">
        <v>547</v>
      </c>
      <c r="AG117" s="1">
        <f t="shared" si="14"/>
        <v>-22</v>
      </c>
      <c r="AH117">
        <f t="shared" si="15"/>
        <v>8844</v>
      </c>
    </row>
    <row r="118" spans="1:34" hidden="1" x14ac:dyDescent="0.25">
      <c r="A118" s="1" t="s">
        <v>401</v>
      </c>
      <c r="B118" s="1" t="s">
        <v>401</v>
      </c>
      <c r="C118" s="1" t="s">
        <v>32</v>
      </c>
      <c r="D118" s="2">
        <v>20201</v>
      </c>
      <c r="E118" s="1" t="s">
        <v>33</v>
      </c>
      <c r="F118" s="1" t="s">
        <v>32</v>
      </c>
      <c r="G118" s="3">
        <v>39560.57</v>
      </c>
      <c r="H118" s="1" t="s">
        <v>34</v>
      </c>
      <c r="I118" s="1" t="s">
        <v>35</v>
      </c>
      <c r="J118" s="1" t="s">
        <v>36</v>
      </c>
      <c r="M118" s="1" t="s">
        <v>37</v>
      </c>
      <c r="N118" s="1" t="s">
        <v>550</v>
      </c>
      <c r="O118" s="2">
        <v>412</v>
      </c>
      <c r="Q118" s="1" t="s">
        <v>551</v>
      </c>
      <c r="R118" s="1" t="s">
        <v>39</v>
      </c>
      <c r="W118" s="1" t="s">
        <v>142</v>
      </c>
      <c r="X118" s="1" t="s">
        <v>552</v>
      </c>
      <c r="Z118" s="1" t="s">
        <v>451</v>
      </c>
      <c r="AA118" s="3">
        <v>0</v>
      </c>
      <c r="AB118" s="3">
        <v>0</v>
      </c>
      <c r="AF118" s="1" t="s">
        <v>550</v>
      </c>
    </row>
    <row r="119" spans="1:34" hidden="1" x14ac:dyDescent="0.25">
      <c r="A119" s="1" t="s">
        <v>401</v>
      </c>
      <c r="B119" s="1" t="s">
        <v>401</v>
      </c>
      <c r="C119" s="1" t="s">
        <v>32</v>
      </c>
      <c r="D119" s="2">
        <v>20202</v>
      </c>
      <c r="E119" s="1" t="s">
        <v>33</v>
      </c>
      <c r="F119" s="1" t="s">
        <v>32</v>
      </c>
      <c r="G119" s="3">
        <v>2766.71</v>
      </c>
      <c r="H119" s="1" t="s">
        <v>34</v>
      </c>
      <c r="I119" s="1" t="s">
        <v>35</v>
      </c>
      <c r="J119" s="1" t="s">
        <v>36</v>
      </c>
      <c r="M119" s="1" t="s">
        <v>37</v>
      </c>
      <c r="N119" s="1" t="s">
        <v>550</v>
      </c>
      <c r="O119" s="2">
        <v>413</v>
      </c>
      <c r="Q119" s="1" t="s">
        <v>553</v>
      </c>
      <c r="R119" s="1" t="s">
        <v>39</v>
      </c>
      <c r="W119" s="1" t="s">
        <v>142</v>
      </c>
      <c r="X119" s="1" t="s">
        <v>552</v>
      </c>
      <c r="Z119" s="1" t="s">
        <v>451</v>
      </c>
      <c r="AA119" s="3">
        <v>0</v>
      </c>
      <c r="AB119" s="3">
        <v>0</v>
      </c>
      <c r="AF119" s="1" t="s">
        <v>550</v>
      </c>
    </row>
    <row r="120" spans="1:34" hidden="1" x14ac:dyDescent="0.25">
      <c r="A120" s="1" t="s">
        <v>401</v>
      </c>
      <c r="B120" s="1" t="s">
        <v>401</v>
      </c>
      <c r="C120" s="1" t="s">
        <v>32</v>
      </c>
      <c r="D120" s="2">
        <v>20203</v>
      </c>
      <c r="E120" s="1" t="s">
        <v>33</v>
      </c>
      <c r="F120" s="1" t="s">
        <v>32</v>
      </c>
      <c r="G120" s="3">
        <v>440.28</v>
      </c>
      <c r="H120" s="1" t="s">
        <v>34</v>
      </c>
      <c r="I120" s="1" t="s">
        <v>35</v>
      </c>
      <c r="J120" s="1" t="s">
        <v>36</v>
      </c>
      <c r="M120" s="1" t="s">
        <v>37</v>
      </c>
      <c r="N120" s="1" t="s">
        <v>550</v>
      </c>
      <c r="O120" s="2">
        <v>414</v>
      </c>
      <c r="Q120" s="1" t="s">
        <v>554</v>
      </c>
      <c r="R120" s="1" t="s">
        <v>39</v>
      </c>
      <c r="W120" s="1" t="s">
        <v>154</v>
      </c>
      <c r="X120" s="1" t="s">
        <v>552</v>
      </c>
      <c r="Z120" s="1" t="s">
        <v>451</v>
      </c>
      <c r="AA120" s="3">
        <v>0</v>
      </c>
      <c r="AB120" s="3">
        <v>0</v>
      </c>
      <c r="AF120" s="1" t="s">
        <v>550</v>
      </c>
    </row>
    <row r="121" spans="1:34" hidden="1" x14ac:dyDescent="0.25">
      <c r="A121" s="1" t="s">
        <v>401</v>
      </c>
      <c r="B121" s="1" t="s">
        <v>401</v>
      </c>
      <c r="C121" s="1" t="s">
        <v>32</v>
      </c>
      <c r="D121" s="2">
        <v>20204</v>
      </c>
      <c r="E121" s="1" t="s">
        <v>33</v>
      </c>
      <c r="F121" s="1" t="s">
        <v>32</v>
      </c>
      <c r="G121" s="3">
        <v>17.829999999999998</v>
      </c>
      <c r="H121" s="1" t="s">
        <v>34</v>
      </c>
      <c r="I121" s="1" t="s">
        <v>35</v>
      </c>
      <c r="J121" s="1" t="s">
        <v>36</v>
      </c>
      <c r="M121" s="1" t="s">
        <v>37</v>
      </c>
      <c r="N121" s="1" t="s">
        <v>550</v>
      </c>
      <c r="O121" s="2">
        <v>415</v>
      </c>
      <c r="Q121" s="1" t="s">
        <v>555</v>
      </c>
      <c r="R121" s="1" t="s">
        <v>39</v>
      </c>
      <c r="W121" s="1" t="s">
        <v>154</v>
      </c>
      <c r="X121" s="1" t="s">
        <v>552</v>
      </c>
      <c r="Z121" s="1" t="s">
        <v>451</v>
      </c>
      <c r="AA121" s="3">
        <v>0</v>
      </c>
      <c r="AB121" s="3">
        <v>0</v>
      </c>
      <c r="AF121" s="1" t="s">
        <v>550</v>
      </c>
    </row>
    <row r="122" spans="1:34" hidden="1" x14ac:dyDescent="0.25">
      <c r="A122" s="1" t="s">
        <v>401</v>
      </c>
      <c r="B122" s="1" t="s">
        <v>401</v>
      </c>
      <c r="C122" s="1" t="s">
        <v>32</v>
      </c>
      <c r="D122" s="2">
        <v>20205</v>
      </c>
      <c r="E122" s="1" t="s">
        <v>33</v>
      </c>
      <c r="F122" s="1" t="s">
        <v>32</v>
      </c>
      <c r="G122" s="3">
        <v>59</v>
      </c>
      <c r="H122" s="1" t="s">
        <v>34</v>
      </c>
      <c r="I122" s="1" t="s">
        <v>35</v>
      </c>
      <c r="J122" s="1" t="s">
        <v>36</v>
      </c>
      <c r="M122" s="1" t="s">
        <v>37</v>
      </c>
      <c r="N122" s="1" t="s">
        <v>550</v>
      </c>
      <c r="O122" s="2">
        <v>416</v>
      </c>
      <c r="Q122" s="1" t="s">
        <v>556</v>
      </c>
      <c r="R122" s="1" t="s">
        <v>39</v>
      </c>
      <c r="W122" s="1" t="s">
        <v>154</v>
      </c>
      <c r="X122" s="1" t="s">
        <v>552</v>
      </c>
      <c r="Z122" s="1" t="s">
        <v>451</v>
      </c>
      <c r="AA122" s="3">
        <v>0</v>
      </c>
      <c r="AB122" s="3">
        <v>0</v>
      </c>
      <c r="AF122" s="1" t="s">
        <v>550</v>
      </c>
    </row>
    <row r="123" spans="1:34" hidden="1" x14ac:dyDescent="0.25">
      <c r="A123" s="1" t="s">
        <v>401</v>
      </c>
      <c r="B123" s="1" t="s">
        <v>401</v>
      </c>
      <c r="C123" s="1" t="s">
        <v>32</v>
      </c>
      <c r="D123" s="2">
        <v>20206</v>
      </c>
      <c r="E123" s="1" t="s">
        <v>33</v>
      </c>
      <c r="F123" s="1" t="s">
        <v>32</v>
      </c>
      <c r="G123" s="3">
        <v>19.43</v>
      </c>
      <c r="H123" s="1" t="s">
        <v>34</v>
      </c>
      <c r="I123" s="1" t="s">
        <v>35</v>
      </c>
      <c r="J123" s="1" t="s">
        <v>36</v>
      </c>
      <c r="M123" s="1" t="s">
        <v>37</v>
      </c>
      <c r="N123" s="1" t="s">
        <v>550</v>
      </c>
      <c r="O123" s="2">
        <v>417</v>
      </c>
      <c r="Q123" s="1" t="s">
        <v>557</v>
      </c>
      <c r="R123" s="1" t="s">
        <v>39</v>
      </c>
      <c r="W123" s="1" t="s">
        <v>154</v>
      </c>
      <c r="X123" s="1" t="s">
        <v>552</v>
      </c>
      <c r="Z123" s="1" t="s">
        <v>451</v>
      </c>
      <c r="AA123" s="3">
        <v>0</v>
      </c>
      <c r="AB123" s="3">
        <v>0</v>
      </c>
      <c r="AF123" s="1" t="s">
        <v>550</v>
      </c>
    </row>
    <row r="124" spans="1:34" hidden="1" x14ac:dyDescent="0.25">
      <c r="A124" s="1" t="s">
        <v>401</v>
      </c>
      <c r="B124" s="1" t="s">
        <v>401</v>
      </c>
      <c r="C124" s="1" t="s">
        <v>32</v>
      </c>
      <c r="D124" s="2">
        <v>20207</v>
      </c>
      <c r="E124" s="1" t="s">
        <v>33</v>
      </c>
      <c r="F124" s="1" t="s">
        <v>32</v>
      </c>
      <c r="G124" s="3">
        <v>254.56</v>
      </c>
      <c r="H124" s="1" t="s">
        <v>34</v>
      </c>
      <c r="I124" s="1" t="s">
        <v>35</v>
      </c>
      <c r="J124" s="1" t="s">
        <v>36</v>
      </c>
      <c r="M124" s="1" t="s">
        <v>37</v>
      </c>
      <c r="N124" s="1" t="s">
        <v>550</v>
      </c>
      <c r="O124" s="2">
        <v>418</v>
      </c>
      <c r="Q124" s="1" t="s">
        <v>558</v>
      </c>
      <c r="R124" s="1" t="s">
        <v>39</v>
      </c>
      <c r="W124" s="1" t="s">
        <v>154</v>
      </c>
      <c r="X124" s="1" t="s">
        <v>552</v>
      </c>
      <c r="Z124" s="1" t="s">
        <v>451</v>
      </c>
      <c r="AA124" s="3">
        <v>0</v>
      </c>
      <c r="AB124" s="3">
        <v>0</v>
      </c>
      <c r="AF124" s="1" t="s">
        <v>550</v>
      </c>
    </row>
    <row r="125" spans="1:34" hidden="1" x14ac:dyDescent="0.25">
      <c r="A125" s="1" t="s">
        <v>401</v>
      </c>
      <c r="B125" s="1" t="s">
        <v>401</v>
      </c>
      <c r="C125" s="1" t="s">
        <v>32</v>
      </c>
      <c r="D125" s="2">
        <v>20208</v>
      </c>
      <c r="E125" s="1" t="s">
        <v>33</v>
      </c>
      <c r="F125" s="1" t="s">
        <v>32</v>
      </c>
      <c r="G125" s="3">
        <v>79.73</v>
      </c>
      <c r="H125" s="1" t="s">
        <v>34</v>
      </c>
      <c r="I125" s="1" t="s">
        <v>35</v>
      </c>
      <c r="J125" s="1" t="s">
        <v>36</v>
      </c>
      <c r="M125" s="1" t="s">
        <v>37</v>
      </c>
      <c r="N125" s="1" t="s">
        <v>550</v>
      </c>
      <c r="O125" s="2">
        <v>419</v>
      </c>
      <c r="Q125" s="1" t="s">
        <v>559</v>
      </c>
      <c r="R125" s="1" t="s">
        <v>39</v>
      </c>
      <c r="W125" s="1" t="s">
        <v>154</v>
      </c>
      <c r="X125" s="1" t="s">
        <v>552</v>
      </c>
      <c r="Z125" s="1" t="s">
        <v>451</v>
      </c>
      <c r="AA125" s="3">
        <v>0</v>
      </c>
      <c r="AB125" s="3">
        <v>0</v>
      </c>
      <c r="AF125" s="1" t="s">
        <v>550</v>
      </c>
    </row>
    <row r="126" spans="1:34" hidden="1" x14ac:dyDescent="0.25">
      <c r="A126" s="1" t="s">
        <v>451</v>
      </c>
      <c r="B126" s="1" t="s">
        <v>451</v>
      </c>
      <c r="C126" s="1" t="s">
        <v>32</v>
      </c>
      <c r="D126" s="2">
        <v>20209</v>
      </c>
      <c r="E126" s="1" t="s">
        <v>33</v>
      </c>
      <c r="F126" s="1" t="s">
        <v>32</v>
      </c>
      <c r="G126" s="3">
        <v>20888.04</v>
      </c>
      <c r="H126" s="1" t="s">
        <v>34</v>
      </c>
      <c r="I126" s="1" t="s">
        <v>35</v>
      </c>
      <c r="J126" s="1" t="s">
        <v>36</v>
      </c>
      <c r="M126" s="1" t="s">
        <v>37</v>
      </c>
      <c r="N126" s="1" t="s">
        <v>550</v>
      </c>
      <c r="O126" s="2">
        <v>424</v>
      </c>
      <c r="Q126" s="1" t="s">
        <v>560</v>
      </c>
      <c r="R126" s="1" t="s">
        <v>39</v>
      </c>
      <c r="W126" s="1" t="s">
        <v>382</v>
      </c>
      <c r="X126" s="1" t="s">
        <v>552</v>
      </c>
      <c r="Z126" s="1" t="s">
        <v>451</v>
      </c>
      <c r="AA126" s="3">
        <v>0</v>
      </c>
      <c r="AB126" s="3">
        <v>0</v>
      </c>
      <c r="AF126" s="1" t="s">
        <v>550</v>
      </c>
    </row>
    <row r="127" spans="1:34" hidden="1" x14ac:dyDescent="0.25">
      <c r="A127" s="1" t="s">
        <v>451</v>
      </c>
      <c r="B127" s="1" t="s">
        <v>451</v>
      </c>
      <c r="C127" s="1" t="s">
        <v>32</v>
      </c>
      <c r="D127" s="2">
        <v>20210</v>
      </c>
      <c r="E127" s="1" t="s">
        <v>33</v>
      </c>
      <c r="F127" s="1" t="s">
        <v>32</v>
      </c>
      <c r="G127" s="3">
        <v>10625.22</v>
      </c>
      <c r="H127" s="1" t="s">
        <v>34</v>
      </c>
      <c r="I127" s="1" t="s">
        <v>35</v>
      </c>
      <c r="J127" s="1" t="s">
        <v>36</v>
      </c>
      <c r="M127" s="1" t="s">
        <v>37</v>
      </c>
      <c r="N127" s="1" t="s">
        <v>550</v>
      </c>
      <c r="O127" s="2">
        <v>425</v>
      </c>
      <c r="Q127" s="1" t="s">
        <v>561</v>
      </c>
      <c r="R127" s="1" t="s">
        <v>39</v>
      </c>
      <c r="W127" s="1" t="s">
        <v>154</v>
      </c>
      <c r="X127" s="1" t="s">
        <v>552</v>
      </c>
      <c r="Z127" s="1" t="s">
        <v>451</v>
      </c>
      <c r="AA127" s="3">
        <v>0</v>
      </c>
      <c r="AB127" s="3">
        <v>0</v>
      </c>
      <c r="AF127" s="1" t="s">
        <v>550</v>
      </c>
    </row>
    <row r="128" spans="1:34" hidden="1" x14ac:dyDescent="0.25">
      <c r="A128" s="1" t="s">
        <v>451</v>
      </c>
      <c r="B128" s="1" t="s">
        <v>451</v>
      </c>
      <c r="C128" s="1" t="s">
        <v>32</v>
      </c>
      <c r="D128" s="2">
        <v>20211</v>
      </c>
      <c r="E128" s="1" t="s">
        <v>33</v>
      </c>
      <c r="F128" s="1" t="s">
        <v>32</v>
      </c>
      <c r="G128" s="3">
        <v>4273.55</v>
      </c>
      <c r="H128" s="1" t="s">
        <v>34</v>
      </c>
      <c r="I128" s="1" t="s">
        <v>35</v>
      </c>
      <c r="J128" s="1" t="s">
        <v>36</v>
      </c>
      <c r="M128" s="1" t="s">
        <v>37</v>
      </c>
      <c r="N128" s="1" t="s">
        <v>550</v>
      </c>
      <c r="O128" s="2">
        <v>425</v>
      </c>
      <c r="Q128" s="1" t="s">
        <v>562</v>
      </c>
      <c r="R128" s="1" t="s">
        <v>39</v>
      </c>
      <c r="W128" s="1" t="s">
        <v>154</v>
      </c>
      <c r="X128" s="1" t="s">
        <v>552</v>
      </c>
      <c r="Z128" s="1" t="s">
        <v>451</v>
      </c>
      <c r="AA128" s="3">
        <v>0</v>
      </c>
      <c r="AB128" s="3">
        <v>0</v>
      </c>
      <c r="AF128" s="1" t="s">
        <v>550</v>
      </c>
    </row>
    <row r="129" spans="1:34" hidden="1" x14ac:dyDescent="0.25">
      <c r="A129" s="1" t="s">
        <v>451</v>
      </c>
      <c r="B129" s="1" t="s">
        <v>451</v>
      </c>
      <c r="C129" s="1" t="s">
        <v>32</v>
      </c>
      <c r="D129" s="2">
        <v>20212</v>
      </c>
      <c r="E129" s="1" t="s">
        <v>33</v>
      </c>
      <c r="F129" s="1" t="s">
        <v>32</v>
      </c>
      <c r="G129" s="3">
        <v>132.94999999999999</v>
      </c>
      <c r="H129" s="1" t="s">
        <v>34</v>
      </c>
      <c r="I129" s="1" t="s">
        <v>35</v>
      </c>
      <c r="J129" s="1" t="s">
        <v>36</v>
      </c>
      <c r="M129" s="1" t="s">
        <v>37</v>
      </c>
      <c r="N129" s="1" t="s">
        <v>550</v>
      </c>
      <c r="O129" s="2">
        <v>426</v>
      </c>
      <c r="Q129" s="1" t="s">
        <v>563</v>
      </c>
      <c r="R129" s="1" t="s">
        <v>39</v>
      </c>
      <c r="W129" s="1" t="s">
        <v>182</v>
      </c>
      <c r="X129" s="1" t="s">
        <v>552</v>
      </c>
      <c r="Z129" s="1" t="s">
        <v>451</v>
      </c>
      <c r="AA129" s="3">
        <v>0</v>
      </c>
      <c r="AB129" s="3">
        <v>0</v>
      </c>
      <c r="AF129" s="1" t="s">
        <v>550</v>
      </c>
    </row>
    <row r="130" spans="1:34" hidden="1" x14ac:dyDescent="0.25">
      <c r="A130" s="1" t="s">
        <v>550</v>
      </c>
      <c r="B130" s="1" t="s">
        <v>550</v>
      </c>
      <c r="C130" s="1" t="s">
        <v>32</v>
      </c>
      <c r="D130" s="2">
        <v>20213</v>
      </c>
      <c r="E130" s="1" t="s">
        <v>33</v>
      </c>
      <c r="F130" s="1" t="s">
        <v>32</v>
      </c>
      <c r="G130" s="3">
        <v>10964.79</v>
      </c>
      <c r="H130" s="1" t="s">
        <v>34</v>
      </c>
      <c r="I130" s="1" t="s">
        <v>35</v>
      </c>
      <c r="J130" s="1" t="s">
        <v>36</v>
      </c>
      <c r="M130" s="1" t="s">
        <v>37</v>
      </c>
      <c r="N130" s="1" t="s">
        <v>550</v>
      </c>
      <c r="O130" s="2">
        <v>427</v>
      </c>
      <c r="Q130" s="1" t="s">
        <v>564</v>
      </c>
      <c r="R130" s="1" t="s">
        <v>39</v>
      </c>
      <c r="W130" s="1" t="s">
        <v>182</v>
      </c>
      <c r="X130" s="1" t="s">
        <v>565</v>
      </c>
      <c r="Z130" s="1" t="s">
        <v>451</v>
      </c>
      <c r="AA130" s="3">
        <v>0</v>
      </c>
      <c r="AB130" s="3">
        <v>0</v>
      </c>
      <c r="AF130" s="1" t="s">
        <v>550</v>
      </c>
    </row>
    <row r="131" spans="1:34" hidden="1" x14ac:dyDescent="0.25">
      <c r="A131" s="1" t="s">
        <v>566</v>
      </c>
      <c r="B131" s="1" t="s">
        <v>566</v>
      </c>
      <c r="C131" s="1" t="s">
        <v>32</v>
      </c>
      <c r="D131" s="2">
        <v>20214</v>
      </c>
      <c r="E131" s="1" t="s">
        <v>33</v>
      </c>
      <c r="F131" s="1" t="s">
        <v>32</v>
      </c>
      <c r="G131" s="3">
        <v>62099.31</v>
      </c>
      <c r="H131" s="1" t="s">
        <v>395</v>
      </c>
      <c r="M131" s="1" t="s">
        <v>396</v>
      </c>
      <c r="N131" s="1" t="s">
        <v>566</v>
      </c>
      <c r="O131" s="2">
        <v>428</v>
      </c>
      <c r="Q131" s="1" t="s">
        <v>567</v>
      </c>
      <c r="R131" s="1" t="s">
        <v>39</v>
      </c>
      <c r="W131" s="1" t="s">
        <v>568</v>
      </c>
      <c r="AA131" s="3">
        <v>0</v>
      </c>
      <c r="AB131" s="3">
        <v>0</v>
      </c>
      <c r="AF131" s="1" t="s">
        <v>566</v>
      </c>
    </row>
    <row r="132" spans="1:34" hidden="1" x14ac:dyDescent="0.25">
      <c r="A132" s="1" t="s">
        <v>566</v>
      </c>
      <c r="B132" s="1" t="s">
        <v>566</v>
      </c>
      <c r="C132" s="1" t="s">
        <v>32</v>
      </c>
      <c r="D132" s="2">
        <v>20215</v>
      </c>
      <c r="E132" s="1" t="s">
        <v>33</v>
      </c>
      <c r="F132" s="1" t="s">
        <v>32</v>
      </c>
      <c r="G132" s="3">
        <v>768</v>
      </c>
      <c r="H132" s="1" t="s">
        <v>395</v>
      </c>
      <c r="M132" s="1" t="s">
        <v>396</v>
      </c>
      <c r="N132" s="1" t="s">
        <v>566</v>
      </c>
      <c r="O132" s="2">
        <v>428</v>
      </c>
      <c r="Q132" s="1" t="s">
        <v>567</v>
      </c>
      <c r="R132" s="1" t="s">
        <v>39</v>
      </c>
      <c r="W132" s="1" t="s">
        <v>569</v>
      </c>
      <c r="AA132" s="3">
        <v>0</v>
      </c>
      <c r="AB132" s="3">
        <v>0</v>
      </c>
      <c r="AF132" s="1" t="s">
        <v>566</v>
      </c>
    </row>
    <row r="133" spans="1:34" x14ac:dyDescent="0.25">
      <c r="A133" s="1" t="s">
        <v>566</v>
      </c>
      <c r="B133" s="1" t="s">
        <v>566</v>
      </c>
      <c r="C133" s="1" t="s">
        <v>32</v>
      </c>
      <c r="D133" s="2">
        <v>20217</v>
      </c>
      <c r="E133" s="1" t="s">
        <v>33</v>
      </c>
      <c r="F133" s="1" t="s">
        <v>32</v>
      </c>
      <c r="G133" s="3">
        <v>138</v>
      </c>
      <c r="H133" s="1" t="s">
        <v>570</v>
      </c>
      <c r="J133" s="1" t="s">
        <v>267</v>
      </c>
      <c r="M133" s="1" t="s">
        <v>48</v>
      </c>
      <c r="N133" s="1" t="s">
        <v>566</v>
      </c>
      <c r="O133" s="2">
        <v>429</v>
      </c>
      <c r="Q133" s="1" t="s">
        <v>571</v>
      </c>
      <c r="R133" s="1" t="s">
        <v>39</v>
      </c>
      <c r="W133" s="1" t="s">
        <v>423</v>
      </c>
      <c r="AA133" s="3">
        <v>0</v>
      </c>
      <c r="AB133" s="3">
        <v>0</v>
      </c>
      <c r="AF133" s="1" t="s">
        <v>566</v>
      </c>
      <c r="AG133" s="1">
        <f t="shared" ref="AG133:AG156" si="16">+N133-AF133</f>
        <v>0</v>
      </c>
      <c r="AH133">
        <f t="shared" ref="AH133:AH156" si="17">PRODUCT(G133,AG133)</f>
        <v>0</v>
      </c>
    </row>
    <row r="134" spans="1:34" x14ac:dyDescent="0.25">
      <c r="A134" s="1" t="s">
        <v>55</v>
      </c>
      <c r="B134" s="1" t="s">
        <v>43</v>
      </c>
      <c r="C134" s="1" t="s">
        <v>56</v>
      </c>
      <c r="D134" s="2">
        <v>289</v>
      </c>
      <c r="E134" s="1" t="s">
        <v>57</v>
      </c>
      <c r="F134" s="1" t="s">
        <v>572</v>
      </c>
      <c r="G134" s="3">
        <v>3600</v>
      </c>
      <c r="H134" s="1" t="s">
        <v>75</v>
      </c>
      <c r="I134" s="1" t="s">
        <v>76</v>
      </c>
      <c r="J134" s="1" t="s">
        <v>77</v>
      </c>
      <c r="M134" s="1" t="s">
        <v>48</v>
      </c>
      <c r="N134" s="1" t="s">
        <v>573</v>
      </c>
      <c r="Q134" s="1" t="s">
        <v>574</v>
      </c>
      <c r="R134" s="1" t="s">
        <v>39</v>
      </c>
      <c r="S134" s="1" t="s">
        <v>575</v>
      </c>
      <c r="U134" s="1" t="s">
        <v>80</v>
      </c>
      <c r="V134" s="1" t="s">
        <v>81</v>
      </c>
      <c r="W134" s="1" t="s">
        <v>576</v>
      </c>
      <c r="AA134" s="3">
        <v>3600</v>
      </c>
      <c r="AB134" s="3">
        <v>792</v>
      </c>
      <c r="AE134" s="1" t="s">
        <v>535</v>
      </c>
      <c r="AF134" s="1" t="s">
        <v>218</v>
      </c>
      <c r="AG134" s="1">
        <f t="shared" si="16"/>
        <v>-3</v>
      </c>
      <c r="AH134">
        <f>PRODUCT(G134,AG134)</f>
        <v>-10800</v>
      </c>
    </row>
    <row r="135" spans="1:34" x14ac:dyDescent="0.25">
      <c r="A135" s="1" t="s">
        <v>231</v>
      </c>
      <c r="B135" s="1" t="s">
        <v>177</v>
      </c>
      <c r="C135" s="1" t="s">
        <v>180</v>
      </c>
      <c r="D135" s="2">
        <v>330</v>
      </c>
      <c r="E135" s="1" t="s">
        <v>57</v>
      </c>
      <c r="F135" s="1" t="s">
        <v>577</v>
      </c>
      <c r="G135" s="3">
        <v>-3600</v>
      </c>
      <c r="H135" s="1" t="s">
        <v>75</v>
      </c>
      <c r="I135" s="1" t="s">
        <v>76</v>
      </c>
      <c r="J135" s="1" t="s">
        <v>77</v>
      </c>
      <c r="M135" s="1" t="s">
        <v>48</v>
      </c>
      <c r="N135" s="1" t="s">
        <v>573</v>
      </c>
      <c r="Q135" s="1" t="s">
        <v>578</v>
      </c>
      <c r="R135" s="1" t="s">
        <v>39</v>
      </c>
      <c r="S135" s="1" t="s">
        <v>575</v>
      </c>
      <c r="U135" s="1" t="s">
        <v>80</v>
      </c>
      <c r="V135" s="1" t="s">
        <v>81</v>
      </c>
      <c r="W135" s="1" t="s">
        <v>568</v>
      </c>
      <c r="AA135" s="3">
        <v>3600</v>
      </c>
      <c r="AB135" s="3">
        <v>792</v>
      </c>
      <c r="AE135" s="1" t="s">
        <v>535</v>
      </c>
      <c r="AF135" s="1" t="s">
        <v>218</v>
      </c>
      <c r="AG135" s="1">
        <f t="shared" si="16"/>
        <v>-3</v>
      </c>
      <c r="AH135">
        <f t="shared" si="17"/>
        <v>10800</v>
      </c>
    </row>
    <row r="136" spans="1:34" x14ac:dyDescent="0.25">
      <c r="A136" s="1" t="s">
        <v>270</v>
      </c>
      <c r="B136" s="1" t="s">
        <v>270</v>
      </c>
      <c r="C136" s="1" t="s">
        <v>56</v>
      </c>
      <c r="D136" s="2">
        <v>61</v>
      </c>
      <c r="E136" s="1" t="s">
        <v>33</v>
      </c>
      <c r="F136" s="1" t="s">
        <v>579</v>
      </c>
      <c r="G136" s="3">
        <v>710.51</v>
      </c>
      <c r="H136" s="1" t="s">
        <v>304</v>
      </c>
      <c r="I136" s="1" t="s">
        <v>305</v>
      </c>
      <c r="J136" s="1" t="s">
        <v>306</v>
      </c>
      <c r="K136" s="1" t="s">
        <v>62</v>
      </c>
      <c r="L136" s="1" t="s">
        <v>307</v>
      </c>
      <c r="M136" s="1" t="s">
        <v>48</v>
      </c>
      <c r="N136" s="1" t="s">
        <v>580</v>
      </c>
      <c r="O136" s="2">
        <v>441</v>
      </c>
      <c r="Q136" s="1" t="s">
        <v>581</v>
      </c>
      <c r="R136" s="1" t="s">
        <v>39</v>
      </c>
      <c r="S136" s="1" t="s">
        <v>309</v>
      </c>
      <c r="U136" s="1" t="s">
        <v>80</v>
      </c>
      <c r="V136" s="1" t="s">
        <v>81</v>
      </c>
      <c r="W136" s="1" t="s">
        <v>270</v>
      </c>
      <c r="AA136" s="3">
        <v>691.36</v>
      </c>
      <c r="AB136" s="3">
        <v>152.1</v>
      </c>
      <c r="AE136" s="1" t="s">
        <v>310</v>
      </c>
      <c r="AF136" s="1" t="s">
        <v>566</v>
      </c>
      <c r="AG136" s="1">
        <f t="shared" si="16"/>
        <v>5</v>
      </c>
      <c r="AH136">
        <f t="shared" si="17"/>
        <v>3552.55</v>
      </c>
    </row>
    <row r="137" spans="1:34" x14ac:dyDescent="0.25">
      <c r="A137" s="1" t="s">
        <v>398</v>
      </c>
      <c r="B137" s="1" t="s">
        <v>177</v>
      </c>
      <c r="C137" s="1" t="s">
        <v>56</v>
      </c>
      <c r="D137" s="2">
        <v>62</v>
      </c>
      <c r="E137" s="1" t="s">
        <v>33</v>
      </c>
      <c r="F137" s="1" t="s">
        <v>583</v>
      </c>
      <c r="G137" s="3">
        <v>340.45</v>
      </c>
      <c r="H137" s="1" t="s">
        <v>584</v>
      </c>
      <c r="I137" s="1" t="s">
        <v>585</v>
      </c>
      <c r="J137" s="1" t="s">
        <v>243</v>
      </c>
      <c r="M137" s="1" t="s">
        <v>48</v>
      </c>
      <c r="N137" s="1" t="s">
        <v>580</v>
      </c>
      <c r="O137" s="2">
        <v>439</v>
      </c>
      <c r="Q137" s="1" t="s">
        <v>586</v>
      </c>
      <c r="R137" s="1" t="s">
        <v>39</v>
      </c>
      <c r="S137" s="1" t="s">
        <v>587</v>
      </c>
      <c r="U137" s="1" t="s">
        <v>66</v>
      </c>
      <c r="V137" s="1" t="s">
        <v>67</v>
      </c>
      <c r="W137" s="1" t="s">
        <v>398</v>
      </c>
      <c r="AA137" s="3">
        <v>425.06</v>
      </c>
      <c r="AB137" s="3">
        <v>0</v>
      </c>
      <c r="AE137" s="1" t="s">
        <v>588</v>
      </c>
      <c r="AF137" s="1" t="s">
        <v>582</v>
      </c>
      <c r="AG137" s="1">
        <f t="shared" si="16"/>
        <v>2</v>
      </c>
      <c r="AH137">
        <f t="shared" si="17"/>
        <v>680.9</v>
      </c>
    </row>
    <row r="138" spans="1:34" x14ac:dyDescent="0.25">
      <c r="A138" s="1" t="s">
        <v>589</v>
      </c>
      <c r="B138" s="1" t="s">
        <v>143</v>
      </c>
      <c r="C138" s="1" t="s">
        <v>56</v>
      </c>
      <c r="D138" s="2">
        <v>256</v>
      </c>
      <c r="E138" s="1" t="s">
        <v>57</v>
      </c>
      <c r="F138" s="1" t="s">
        <v>590</v>
      </c>
      <c r="G138" s="3">
        <v>758</v>
      </c>
      <c r="H138" s="1" t="s">
        <v>591</v>
      </c>
      <c r="I138" s="1" t="s">
        <v>592</v>
      </c>
      <c r="J138" s="1" t="s">
        <v>47</v>
      </c>
      <c r="K138" s="1" t="s">
        <v>276</v>
      </c>
      <c r="L138" s="1" t="s">
        <v>593</v>
      </c>
      <c r="M138" s="1" t="s">
        <v>48</v>
      </c>
      <c r="N138" s="1" t="s">
        <v>580</v>
      </c>
      <c r="O138" s="2">
        <v>438</v>
      </c>
      <c r="Q138" s="1" t="s">
        <v>594</v>
      </c>
      <c r="R138" s="1" t="s">
        <v>39</v>
      </c>
      <c r="S138" s="1" t="s">
        <v>595</v>
      </c>
      <c r="U138" s="1" t="s">
        <v>71</v>
      </c>
      <c r="V138" s="1" t="s">
        <v>72</v>
      </c>
      <c r="W138" s="1" t="s">
        <v>589</v>
      </c>
      <c r="AA138" s="3">
        <v>758</v>
      </c>
      <c r="AB138" s="3">
        <v>75.8</v>
      </c>
      <c r="AE138" s="1" t="s">
        <v>362</v>
      </c>
      <c r="AF138" s="1" t="s">
        <v>218</v>
      </c>
      <c r="AG138" s="1">
        <f t="shared" si="16"/>
        <v>-2</v>
      </c>
      <c r="AH138">
        <f t="shared" si="17"/>
        <v>-1516</v>
      </c>
    </row>
    <row r="139" spans="1:34" x14ac:dyDescent="0.25">
      <c r="A139" s="1" t="s">
        <v>589</v>
      </c>
      <c r="B139" s="1" t="s">
        <v>143</v>
      </c>
      <c r="C139" s="1" t="s">
        <v>56</v>
      </c>
      <c r="D139" s="2">
        <v>257</v>
      </c>
      <c r="E139" s="1" t="s">
        <v>57</v>
      </c>
      <c r="F139" s="1" t="s">
        <v>596</v>
      </c>
      <c r="G139" s="3">
        <v>810</v>
      </c>
      <c r="H139" s="1" t="s">
        <v>591</v>
      </c>
      <c r="I139" s="1" t="s">
        <v>592</v>
      </c>
      <c r="J139" s="1" t="s">
        <v>47</v>
      </c>
      <c r="K139" s="1" t="s">
        <v>276</v>
      </c>
      <c r="L139" s="1" t="s">
        <v>593</v>
      </c>
      <c r="M139" s="1" t="s">
        <v>48</v>
      </c>
      <c r="N139" s="1" t="s">
        <v>580</v>
      </c>
      <c r="O139" s="2">
        <v>438</v>
      </c>
      <c r="Q139" s="1" t="s">
        <v>597</v>
      </c>
      <c r="R139" s="1" t="s">
        <v>39</v>
      </c>
      <c r="S139" s="1" t="s">
        <v>595</v>
      </c>
      <c r="U139" s="1" t="s">
        <v>71</v>
      </c>
      <c r="V139" s="1" t="s">
        <v>72</v>
      </c>
      <c r="W139" s="1" t="s">
        <v>41</v>
      </c>
      <c r="AA139" s="3">
        <v>810</v>
      </c>
      <c r="AB139" s="3">
        <v>81</v>
      </c>
      <c r="AE139" s="1" t="s">
        <v>362</v>
      </c>
      <c r="AF139" s="1" t="s">
        <v>218</v>
      </c>
      <c r="AG139" s="1">
        <f t="shared" si="16"/>
        <v>-2</v>
      </c>
      <c r="AH139">
        <f t="shared" si="17"/>
        <v>-1620</v>
      </c>
    </row>
    <row r="140" spans="1:34" x14ac:dyDescent="0.25">
      <c r="A140" s="1" t="s">
        <v>45</v>
      </c>
      <c r="B140" s="1" t="s">
        <v>143</v>
      </c>
      <c r="C140" s="1" t="s">
        <v>56</v>
      </c>
      <c r="D140" s="2">
        <v>266</v>
      </c>
      <c r="E140" s="1" t="s">
        <v>57</v>
      </c>
      <c r="F140" s="1" t="s">
        <v>598</v>
      </c>
      <c r="G140" s="3">
        <v>1385.45</v>
      </c>
      <c r="H140" s="1" t="s">
        <v>599</v>
      </c>
      <c r="I140" s="1" t="s">
        <v>600</v>
      </c>
      <c r="J140" s="1" t="s">
        <v>601</v>
      </c>
      <c r="M140" s="1" t="s">
        <v>48</v>
      </c>
      <c r="N140" s="1" t="s">
        <v>580</v>
      </c>
      <c r="O140" s="2">
        <v>436</v>
      </c>
      <c r="Q140" s="1" t="s">
        <v>602</v>
      </c>
      <c r="R140" s="1" t="s">
        <v>39</v>
      </c>
      <c r="U140" s="1" t="s">
        <v>66</v>
      </c>
      <c r="V140" s="1" t="s">
        <v>67</v>
      </c>
      <c r="W140" s="1" t="s">
        <v>52</v>
      </c>
      <c r="AA140" s="3">
        <v>1385.45</v>
      </c>
      <c r="AB140" s="3">
        <v>138.55000000000001</v>
      </c>
      <c r="AE140" s="1" t="s">
        <v>135</v>
      </c>
      <c r="AF140" s="1" t="s">
        <v>573</v>
      </c>
      <c r="AG140" s="1">
        <f t="shared" si="16"/>
        <v>1</v>
      </c>
      <c r="AH140">
        <f t="shared" si="17"/>
        <v>1385.45</v>
      </c>
    </row>
    <row r="141" spans="1:34" x14ac:dyDescent="0.25">
      <c r="A141" s="1" t="s">
        <v>41</v>
      </c>
      <c r="B141" s="1" t="s">
        <v>43</v>
      </c>
      <c r="C141" s="1" t="s">
        <v>56</v>
      </c>
      <c r="D141" s="2">
        <v>270</v>
      </c>
      <c r="E141" s="1" t="s">
        <v>57</v>
      </c>
      <c r="F141" s="1" t="s">
        <v>603</v>
      </c>
      <c r="G141" s="3">
        <v>98.4</v>
      </c>
      <c r="H141" s="1" t="s">
        <v>318</v>
      </c>
      <c r="I141" s="1" t="s">
        <v>319</v>
      </c>
      <c r="J141" s="1" t="s">
        <v>320</v>
      </c>
      <c r="K141" s="1" t="s">
        <v>276</v>
      </c>
      <c r="L141" s="1" t="s">
        <v>321</v>
      </c>
      <c r="M141" s="1" t="s">
        <v>48</v>
      </c>
      <c r="N141" s="1" t="s">
        <v>580</v>
      </c>
      <c r="O141" s="2">
        <v>443</v>
      </c>
      <c r="Q141" s="1" t="s">
        <v>604</v>
      </c>
      <c r="R141" s="1" t="s">
        <v>39</v>
      </c>
      <c r="S141" s="1" t="s">
        <v>323</v>
      </c>
      <c r="U141" s="1" t="s">
        <v>71</v>
      </c>
      <c r="V141" s="1" t="s">
        <v>72</v>
      </c>
      <c r="W141" s="1" t="s">
        <v>605</v>
      </c>
      <c r="AA141" s="3">
        <v>98.4</v>
      </c>
      <c r="AB141" s="3">
        <v>21.65</v>
      </c>
      <c r="AE141" s="1" t="s">
        <v>324</v>
      </c>
      <c r="AF141" s="1" t="s">
        <v>218</v>
      </c>
      <c r="AG141" s="1">
        <f t="shared" si="16"/>
        <v>-2</v>
      </c>
      <c r="AH141">
        <f t="shared" si="17"/>
        <v>-196.8</v>
      </c>
    </row>
    <row r="142" spans="1:34" x14ac:dyDescent="0.25">
      <c r="A142" s="1" t="s">
        <v>41</v>
      </c>
      <c r="B142" s="1" t="s">
        <v>43</v>
      </c>
      <c r="C142" s="1" t="s">
        <v>56</v>
      </c>
      <c r="D142" s="2">
        <v>271</v>
      </c>
      <c r="E142" s="1" t="s">
        <v>57</v>
      </c>
      <c r="F142" s="1" t="s">
        <v>606</v>
      </c>
      <c r="G142" s="3">
        <v>338.62</v>
      </c>
      <c r="H142" s="1" t="s">
        <v>318</v>
      </c>
      <c r="I142" s="1" t="s">
        <v>319</v>
      </c>
      <c r="J142" s="1" t="s">
        <v>320</v>
      </c>
      <c r="K142" s="1" t="s">
        <v>276</v>
      </c>
      <c r="L142" s="1" t="s">
        <v>321</v>
      </c>
      <c r="M142" s="1" t="s">
        <v>48</v>
      </c>
      <c r="N142" s="1" t="s">
        <v>580</v>
      </c>
      <c r="O142" s="2">
        <v>443</v>
      </c>
      <c r="Q142" s="1" t="s">
        <v>607</v>
      </c>
      <c r="R142" s="1" t="s">
        <v>39</v>
      </c>
      <c r="S142" s="1" t="s">
        <v>323</v>
      </c>
      <c r="U142" s="1" t="s">
        <v>66</v>
      </c>
      <c r="V142" s="1" t="s">
        <v>67</v>
      </c>
      <c r="W142" s="1" t="s">
        <v>605</v>
      </c>
      <c r="AA142" s="3">
        <v>338.62</v>
      </c>
      <c r="AB142" s="3">
        <v>74.5</v>
      </c>
      <c r="AE142" s="1" t="s">
        <v>324</v>
      </c>
      <c r="AF142" s="1" t="s">
        <v>218</v>
      </c>
      <c r="AG142" s="1">
        <f t="shared" si="16"/>
        <v>-2</v>
      </c>
      <c r="AH142">
        <f t="shared" si="17"/>
        <v>-677.24</v>
      </c>
    </row>
    <row r="143" spans="1:34" x14ac:dyDescent="0.25">
      <c r="A143" s="1" t="s">
        <v>43</v>
      </c>
      <c r="B143" s="1" t="s">
        <v>167</v>
      </c>
      <c r="C143" s="1" t="s">
        <v>56</v>
      </c>
      <c r="D143" s="2">
        <v>298</v>
      </c>
      <c r="E143" s="1" t="s">
        <v>57</v>
      </c>
      <c r="F143" s="1" t="s">
        <v>608</v>
      </c>
      <c r="G143" s="3">
        <v>828</v>
      </c>
      <c r="H143" s="1" t="s">
        <v>591</v>
      </c>
      <c r="I143" s="1" t="s">
        <v>592</v>
      </c>
      <c r="J143" s="1" t="s">
        <v>47</v>
      </c>
      <c r="K143" s="1" t="s">
        <v>276</v>
      </c>
      <c r="L143" s="1" t="s">
        <v>593</v>
      </c>
      <c r="M143" s="1" t="s">
        <v>48</v>
      </c>
      <c r="N143" s="1" t="s">
        <v>580</v>
      </c>
      <c r="O143" s="2">
        <v>438</v>
      </c>
      <c r="Q143" s="1" t="s">
        <v>609</v>
      </c>
      <c r="R143" s="1" t="s">
        <v>39</v>
      </c>
      <c r="S143" s="1" t="s">
        <v>595</v>
      </c>
      <c r="U143" s="1" t="s">
        <v>71</v>
      </c>
      <c r="V143" s="1" t="s">
        <v>72</v>
      </c>
      <c r="W143" s="1" t="s">
        <v>84</v>
      </c>
      <c r="AA143" s="3">
        <v>828</v>
      </c>
      <c r="AB143" s="3">
        <v>82.8</v>
      </c>
      <c r="AE143" s="1" t="s">
        <v>362</v>
      </c>
      <c r="AF143" s="1" t="s">
        <v>218</v>
      </c>
      <c r="AG143" s="1">
        <f t="shared" si="16"/>
        <v>-2</v>
      </c>
      <c r="AH143">
        <f t="shared" si="17"/>
        <v>-1656</v>
      </c>
    </row>
    <row r="144" spans="1:34" x14ac:dyDescent="0.25">
      <c r="A144" s="1" t="s">
        <v>43</v>
      </c>
      <c r="B144" s="1" t="s">
        <v>278</v>
      </c>
      <c r="C144" s="1" t="s">
        <v>56</v>
      </c>
      <c r="D144" s="2">
        <v>318</v>
      </c>
      <c r="E144" s="1" t="s">
        <v>57</v>
      </c>
      <c r="F144" s="1" t="s">
        <v>610</v>
      </c>
      <c r="G144" s="3">
        <v>210</v>
      </c>
      <c r="H144" s="1" t="s">
        <v>611</v>
      </c>
      <c r="I144" s="1" t="s">
        <v>612</v>
      </c>
      <c r="J144" s="1" t="s">
        <v>613</v>
      </c>
      <c r="K144" s="1" t="s">
        <v>614</v>
      </c>
      <c r="L144" s="1" t="s">
        <v>615</v>
      </c>
      <c r="M144" s="1" t="s">
        <v>48</v>
      </c>
      <c r="N144" s="1" t="s">
        <v>580</v>
      </c>
      <c r="O144" s="2">
        <v>437</v>
      </c>
      <c r="Q144" s="1" t="s">
        <v>616</v>
      </c>
      <c r="R144" s="1" t="s">
        <v>39</v>
      </c>
      <c r="S144" s="1" t="s">
        <v>617</v>
      </c>
      <c r="U144" s="1" t="s">
        <v>66</v>
      </c>
      <c r="V144" s="1" t="s">
        <v>67</v>
      </c>
      <c r="W144" s="1" t="s">
        <v>160</v>
      </c>
      <c r="AA144" s="3">
        <v>210</v>
      </c>
      <c r="AB144" s="3">
        <v>46.2</v>
      </c>
      <c r="AE144" s="1" t="s">
        <v>353</v>
      </c>
      <c r="AF144" s="1" t="s">
        <v>542</v>
      </c>
      <c r="AG144" s="1">
        <f t="shared" si="16"/>
        <v>-1</v>
      </c>
      <c r="AH144">
        <f t="shared" si="17"/>
        <v>-210</v>
      </c>
    </row>
    <row r="145" spans="1:34" x14ac:dyDescent="0.25">
      <c r="A145" s="1" t="s">
        <v>182</v>
      </c>
      <c r="B145" s="1" t="s">
        <v>278</v>
      </c>
      <c r="C145" s="1" t="s">
        <v>56</v>
      </c>
      <c r="D145" s="2">
        <v>323</v>
      </c>
      <c r="E145" s="1" t="s">
        <v>57</v>
      </c>
      <c r="F145" s="1" t="s">
        <v>618</v>
      </c>
      <c r="G145" s="3">
        <v>724.5</v>
      </c>
      <c r="H145" s="1" t="s">
        <v>619</v>
      </c>
      <c r="I145" s="1" t="s">
        <v>620</v>
      </c>
      <c r="J145" s="1" t="s">
        <v>243</v>
      </c>
      <c r="K145" s="1" t="s">
        <v>276</v>
      </c>
      <c r="L145" s="1" t="s">
        <v>621</v>
      </c>
      <c r="M145" s="1" t="s">
        <v>48</v>
      </c>
      <c r="N145" s="1" t="s">
        <v>580</v>
      </c>
      <c r="O145" s="2">
        <v>434</v>
      </c>
      <c r="Q145" s="1" t="s">
        <v>622</v>
      </c>
      <c r="R145" s="1" t="s">
        <v>133</v>
      </c>
      <c r="S145" s="1" t="s">
        <v>623</v>
      </c>
      <c r="U145" s="1" t="s">
        <v>66</v>
      </c>
      <c r="V145" s="1" t="s">
        <v>67</v>
      </c>
      <c r="W145" s="1" t="s">
        <v>115</v>
      </c>
      <c r="AA145" s="3">
        <v>724.5</v>
      </c>
      <c r="AB145" s="3">
        <v>159.38999999999999</v>
      </c>
      <c r="AE145" s="1" t="s">
        <v>624</v>
      </c>
      <c r="AF145" s="1" t="s">
        <v>218</v>
      </c>
      <c r="AG145" s="1">
        <f t="shared" si="16"/>
        <v>-2</v>
      </c>
      <c r="AH145">
        <f t="shared" si="17"/>
        <v>-1449</v>
      </c>
    </row>
    <row r="146" spans="1:34" x14ac:dyDescent="0.25">
      <c r="A146" s="1" t="s">
        <v>142</v>
      </c>
      <c r="B146" s="1" t="s">
        <v>177</v>
      </c>
      <c r="C146" s="1" t="s">
        <v>56</v>
      </c>
      <c r="D146" s="2">
        <v>327</v>
      </c>
      <c r="E146" s="1" t="s">
        <v>57</v>
      </c>
      <c r="F146" s="1" t="s">
        <v>625</v>
      </c>
      <c r="G146" s="3">
        <v>238.5</v>
      </c>
      <c r="H146" s="1" t="s">
        <v>348</v>
      </c>
      <c r="I146" s="1" t="s">
        <v>349</v>
      </c>
      <c r="J146" s="1" t="s">
        <v>350</v>
      </c>
      <c r="M146" s="1" t="s">
        <v>48</v>
      </c>
      <c r="N146" s="1" t="s">
        <v>580</v>
      </c>
      <c r="O146" s="2">
        <v>435</v>
      </c>
      <c r="Q146" s="1" t="s">
        <v>626</v>
      </c>
      <c r="R146" s="1" t="s">
        <v>39</v>
      </c>
      <c r="S146" s="1" t="s">
        <v>356</v>
      </c>
      <c r="U146" s="1" t="s">
        <v>66</v>
      </c>
      <c r="V146" s="1" t="s">
        <v>67</v>
      </c>
      <c r="W146" s="1" t="s">
        <v>96</v>
      </c>
      <c r="AA146" s="3">
        <v>238.5</v>
      </c>
      <c r="AB146" s="3">
        <v>52.47</v>
      </c>
      <c r="AE146" s="1" t="s">
        <v>353</v>
      </c>
      <c r="AF146" s="1" t="s">
        <v>218</v>
      </c>
      <c r="AG146" s="1">
        <f t="shared" si="16"/>
        <v>-2</v>
      </c>
      <c r="AH146">
        <f t="shared" si="17"/>
        <v>-477</v>
      </c>
    </row>
    <row r="147" spans="1:34" x14ac:dyDescent="0.25">
      <c r="A147" s="1" t="s">
        <v>231</v>
      </c>
      <c r="B147" s="1" t="s">
        <v>177</v>
      </c>
      <c r="C147" s="1" t="s">
        <v>56</v>
      </c>
      <c r="D147" s="2">
        <v>331</v>
      </c>
      <c r="E147" s="1" t="s">
        <v>57</v>
      </c>
      <c r="F147" s="1" t="s">
        <v>627</v>
      </c>
      <c r="G147" s="3">
        <v>3600</v>
      </c>
      <c r="H147" s="1" t="s">
        <v>75</v>
      </c>
      <c r="I147" s="1" t="s">
        <v>76</v>
      </c>
      <c r="J147" s="1" t="s">
        <v>77</v>
      </c>
      <c r="M147" s="1" t="s">
        <v>48</v>
      </c>
      <c r="N147" s="1" t="s">
        <v>580</v>
      </c>
      <c r="O147" s="2">
        <v>431</v>
      </c>
      <c r="Q147" s="1" t="s">
        <v>628</v>
      </c>
      <c r="R147" s="1" t="s">
        <v>39</v>
      </c>
      <c r="S147" s="1" t="s">
        <v>629</v>
      </c>
      <c r="U147" s="1" t="s">
        <v>80</v>
      </c>
      <c r="V147" s="1" t="s">
        <v>81</v>
      </c>
      <c r="W147" s="1" t="s">
        <v>568</v>
      </c>
      <c r="AA147" s="3">
        <v>3600</v>
      </c>
      <c r="AB147" s="3">
        <v>792</v>
      </c>
      <c r="AE147" s="1" t="s">
        <v>535</v>
      </c>
      <c r="AF147" s="1" t="s">
        <v>218</v>
      </c>
      <c r="AG147" s="1">
        <f t="shared" si="16"/>
        <v>-2</v>
      </c>
      <c r="AH147">
        <f t="shared" si="17"/>
        <v>-7200</v>
      </c>
    </row>
    <row r="148" spans="1:34" x14ac:dyDescent="0.25">
      <c r="A148" s="1" t="s">
        <v>177</v>
      </c>
      <c r="B148" s="1" t="s">
        <v>401</v>
      </c>
      <c r="C148" s="1" t="s">
        <v>56</v>
      </c>
      <c r="D148" s="2">
        <v>335</v>
      </c>
      <c r="E148" s="1" t="s">
        <v>57</v>
      </c>
      <c r="F148" s="1" t="s">
        <v>630</v>
      </c>
      <c r="G148" s="3">
        <v>7328.5</v>
      </c>
      <c r="H148" s="1" t="s">
        <v>59</v>
      </c>
      <c r="I148" s="1" t="s">
        <v>60</v>
      </c>
      <c r="J148" s="1" t="s">
        <v>61</v>
      </c>
      <c r="K148" s="1" t="s">
        <v>62</v>
      </c>
      <c r="L148" s="1" t="s">
        <v>63</v>
      </c>
      <c r="M148" s="1" t="s">
        <v>48</v>
      </c>
      <c r="N148" s="1" t="s">
        <v>580</v>
      </c>
      <c r="O148" s="2">
        <v>442</v>
      </c>
      <c r="Q148" s="1" t="s">
        <v>631</v>
      </c>
      <c r="R148" s="1" t="s">
        <v>39</v>
      </c>
      <c r="S148" s="1" t="s">
        <v>65</v>
      </c>
      <c r="U148" s="1" t="s">
        <v>66</v>
      </c>
      <c r="V148" s="1" t="s">
        <v>67</v>
      </c>
      <c r="W148" s="1" t="s">
        <v>382</v>
      </c>
      <c r="AA148" s="3">
        <v>7328.5</v>
      </c>
      <c r="AB148" s="3">
        <v>1612.27</v>
      </c>
      <c r="AE148" s="1" t="s">
        <v>68</v>
      </c>
      <c r="AF148" s="1" t="s">
        <v>542</v>
      </c>
      <c r="AG148" s="1">
        <f t="shared" si="16"/>
        <v>-1</v>
      </c>
      <c r="AH148">
        <f t="shared" si="17"/>
        <v>-7328.5</v>
      </c>
    </row>
    <row r="149" spans="1:34" x14ac:dyDescent="0.25">
      <c r="A149" s="1" t="s">
        <v>177</v>
      </c>
      <c r="B149" s="1" t="s">
        <v>401</v>
      </c>
      <c r="C149" s="1" t="s">
        <v>56</v>
      </c>
      <c r="D149" s="2">
        <v>336</v>
      </c>
      <c r="E149" s="1" t="s">
        <v>57</v>
      </c>
      <c r="F149" s="1" t="s">
        <v>632</v>
      </c>
      <c r="G149" s="3">
        <v>1006.48</v>
      </c>
      <c r="H149" s="1" t="s">
        <v>59</v>
      </c>
      <c r="I149" s="1" t="s">
        <v>60</v>
      </c>
      <c r="J149" s="1" t="s">
        <v>61</v>
      </c>
      <c r="K149" s="1" t="s">
        <v>62</v>
      </c>
      <c r="L149" s="1" t="s">
        <v>63</v>
      </c>
      <c r="M149" s="1" t="s">
        <v>48</v>
      </c>
      <c r="N149" s="1" t="s">
        <v>580</v>
      </c>
      <c r="O149" s="2">
        <v>442</v>
      </c>
      <c r="Q149" s="1" t="s">
        <v>633</v>
      </c>
      <c r="R149" s="1" t="s">
        <v>39</v>
      </c>
      <c r="S149" s="1" t="s">
        <v>65</v>
      </c>
      <c r="U149" s="1" t="s">
        <v>71</v>
      </c>
      <c r="V149" s="1" t="s">
        <v>72</v>
      </c>
      <c r="W149" s="1" t="s">
        <v>382</v>
      </c>
      <c r="AA149" s="3">
        <v>1006.48</v>
      </c>
      <c r="AB149" s="3">
        <v>221.43</v>
      </c>
      <c r="AE149" s="1" t="s">
        <v>68</v>
      </c>
      <c r="AF149" s="1" t="s">
        <v>542</v>
      </c>
      <c r="AG149" s="1">
        <f t="shared" si="16"/>
        <v>-1</v>
      </c>
      <c r="AH149">
        <f t="shared" si="17"/>
        <v>-1006.48</v>
      </c>
    </row>
    <row r="150" spans="1:34" x14ac:dyDescent="0.25">
      <c r="A150" s="1" t="s">
        <v>634</v>
      </c>
      <c r="B150" s="1" t="s">
        <v>401</v>
      </c>
      <c r="C150" s="1" t="s">
        <v>56</v>
      </c>
      <c r="D150" s="2">
        <v>337</v>
      </c>
      <c r="E150" s="1" t="s">
        <v>57</v>
      </c>
      <c r="F150" s="1" t="s">
        <v>635</v>
      </c>
      <c r="G150" s="3">
        <v>100.46</v>
      </c>
      <c r="H150" s="1" t="s">
        <v>373</v>
      </c>
      <c r="I150" s="1" t="s">
        <v>374</v>
      </c>
      <c r="J150" s="1" t="s">
        <v>267</v>
      </c>
      <c r="K150" s="1" t="s">
        <v>276</v>
      </c>
      <c r="L150" s="1" t="s">
        <v>375</v>
      </c>
      <c r="M150" s="1" t="s">
        <v>48</v>
      </c>
      <c r="N150" s="1" t="s">
        <v>580</v>
      </c>
      <c r="O150" s="2">
        <v>440</v>
      </c>
      <c r="Q150" s="1" t="s">
        <v>636</v>
      </c>
      <c r="R150" s="1" t="s">
        <v>39</v>
      </c>
      <c r="S150" s="1" t="s">
        <v>377</v>
      </c>
      <c r="U150" s="1" t="s">
        <v>66</v>
      </c>
      <c r="V150" s="1" t="s">
        <v>67</v>
      </c>
      <c r="W150" s="1" t="s">
        <v>382</v>
      </c>
      <c r="AA150" s="3">
        <v>100.46</v>
      </c>
      <c r="AB150" s="3">
        <v>14.05</v>
      </c>
      <c r="AE150" s="1" t="s">
        <v>381</v>
      </c>
      <c r="AF150" s="1" t="s">
        <v>218</v>
      </c>
      <c r="AG150" s="1">
        <f t="shared" si="16"/>
        <v>-2</v>
      </c>
      <c r="AH150">
        <f t="shared" si="17"/>
        <v>-200.92</v>
      </c>
    </row>
    <row r="151" spans="1:34" x14ac:dyDescent="0.25">
      <c r="A151" s="1" t="s">
        <v>177</v>
      </c>
      <c r="B151" s="1" t="s">
        <v>401</v>
      </c>
      <c r="C151" s="1" t="s">
        <v>56</v>
      </c>
      <c r="D151" s="2">
        <v>338</v>
      </c>
      <c r="E151" s="1" t="s">
        <v>57</v>
      </c>
      <c r="F151" s="1" t="s">
        <v>637</v>
      </c>
      <c r="G151" s="3">
        <v>81.08</v>
      </c>
      <c r="H151" s="1" t="s">
        <v>127</v>
      </c>
      <c r="I151" s="1" t="s">
        <v>128</v>
      </c>
      <c r="J151" s="1" t="s">
        <v>129</v>
      </c>
      <c r="K151" s="1" t="s">
        <v>130</v>
      </c>
      <c r="L151" s="1" t="s">
        <v>131</v>
      </c>
      <c r="M151" s="1" t="s">
        <v>48</v>
      </c>
      <c r="N151" s="1" t="s">
        <v>580</v>
      </c>
      <c r="O151" s="2">
        <v>433</v>
      </c>
      <c r="Q151" s="1" t="s">
        <v>638</v>
      </c>
      <c r="R151" s="1" t="s">
        <v>133</v>
      </c>
      <c r="S151" s="1" t="s">
        <v>134</v>
      </c>
      <c r="U151" s="1" t="s">
        <v>80</v>
      </c>
      <c r="V151" s="1" t="s">
        <v>81</v>
      </c>
      <c r="W151" s="1" t="s">
        <v>408</v>
      </c>
      <c r="AA151" s="3">
        <v>81.08</v>
      </c>
      <c r="AB151" s="3">
        <v>3.24</v>
      </c>
      <c r="AE151" s="1" t="s">
        <v>141</v>
      </c>
      <c r="AF151" s="1" t="s">
        <v>547</v>
      </c>
      <c r="AG151" s="1">
        <f t="shared" si="16"/>
        <v>-4</v>
      </c>
      <c r="AH151">
        <f t="shared" si="17"/>
        <v>-324.32</v>
      </c>
    </row>
    <row r="152" spans="1:34" x14ac:dyDescent="0.25">
      <c r="A152" s="1" t="s">
        <v>177</v>
      </c>
      <c r="B152" s="1" t="s">
        <v>401</v>
      </c>
      <c r="C152" s="1" t="s">
        <v>56</v>
      </c>
      <c r="D152" s="2">
        <v>339</v>
      </c>
      <c r="E152" s="1" t="s">
        <v>57</v>
      </c>
      <c r="F152" s="1" t="s">
        <v>640</v>
      </c>
      <c r="G152" s="3">
        <v>5189.8500000000004</v>
      </c>
      <c r="H152" s="1" t="s">
        <v>127</v>
      </c>
      <c r="I152" s="1" t="s">
        <v>128</v>
      </c>
      <c r="J152" s="1" t="s">
        <v>129</v>
      </c>
      <c r="K152" s="1" t="s">
        <v>130</v>
      </c>
      <c r="L152" s="1" t="s">
        <v>131</v>
      </c>
      <c r="M152" s="1" t="s">
        <v>48</v>
      </c>
      <c r="N152" s="1" t="s">
        <v>580</v>
      </c>
      <c r="O152" s="2">
        <v>433</v>
      </c>
      <c r="Q152" s="1" t="s">
        <v>641</v>
      </c>
      <c r="R152" s="1" t="s">
        <v>133</v>
      </c>
      <c r="S152" s="1" t="s">
        <v>134</v>
      </c>
      <c r="U152" s="1" t="s">
        <v>71</v>
      </c>
      <c r="V152" s="1" t="s">
        <v>72</v>
      </c>
      <c r="W152" s="1" t="s">
        <v>438</v>
      </c>
      <c r="AA152" s="3">
        <v>5189.8500000000004</v>
      </c>
      <c r="AB152" s="3">
        <v>518</v>
      </c>
      <c r="AE152" s="1" t="s">
        <v>135</v>
      </c>
      <c r="AF152" s="1" t="s">
        <v>639</v>
      </c>
      <c r="AG152" s="1">
        <f t="shared" si="16"/>
        <v>-5</v>
      </c>
      <c r="AH152">
        <f t="shared" si="17"/>
        <v>-25949.25</v>
      </c>
    </row>
    <row r="153" spans="1:34" x14ac:dyDescent="0.25">
      <c r="A153" s="1" t="s">
        <v>177</v>
      </c>
      <c r="B153" s="1" t="s">
        <v>401</v>
      </c>
      <c r="C153" s="1" t="s">
        <v>56</v>
      </c>
      <c r="D153" s="2">
        <v>340</v>
      </c>
      <c r="E153" s="1" t="s">
        <v>57</v>
      </c>
      <c r="F153" s="1" t="s">
        <v>642</v>
      </c>
      <c r="G153" s="3">
        <v>20271.21</v>
      </c>
      <c r="H153" s="1" t="s">
        <v>127</v>
      </c>
      <c r="I153" s="1" t="s">
        <v>128</v>
      </c>
      <c r="J153" s="1" t="s">
        <v>129</v>
      </c>
      <c r="K153" s="1" t="s">
        <v>130</v>
      </c>
      <c r="L153" s="1" t="s">
        <v>131</v>
      </c>
      <c r="M153" s="1" t="s">
        <v>48</v>
      </c>
      <c r="N153" s="1" t="s">
        <v>580</v>
      </c>
      <c r="O153" s="2">
        <v>433</v>
      </c>
      <c r="Q153" s="1" t="s">
        <v>643</v>
      </c>
      <c r="R153" s="1" t="s">
        <v>133</v>
      </c>
      <c r="S153" s="1" t="s">
        <v>134</v>
      </c>
      <c r="U153" s="1" t="s">
        <v>66</v>
      </c>
      <c r="V153" s="1" t="s">
        <v>67</v>
      </c>
      <c r="W153" s="1" t="s">
        <v>438</v>
      </c>
      <c r="AA153" s="3">
        <v>20271.21</v>
      </c>
      <c r="AB153" s="3">
        <v>2027.12</v>
      </c>
      <c r="AE153" s="1" t="s">
        <v>135</v>
      </c>
      <c r="AF153" s="1" t="s">
        <v>639</v>
      </c>
      <c r="AG153" s="1">
        <f t="shared" si="16"/>
        <v>-5</v>
      </c>
      <c r="AH153">
        <f t="shared" si="17"/>
        <v>-101356.04999999999</v>
      </c>
    </row>
    <row r="154" spans="1:34" x14ac:dyDescent="0.25">
      <c r="A154" s="1" t="s">
        <v>177</v>
      </c>
      <c r="B154" s="1" t="s">
        <v>401</v>
      </c>
      <c r="C154" s="1" t="s">
        <v>56</v>
      </c>
      <c r="D154" s="2">
        <v>341</v>
      </c>
      <c r="E154" s="1" t="s">
        <v>57</v>
      </c>
      <c r="F154" s="1" t="s">
        <v>644</v>
      </c>
      <c r="G154" s="3">
        <v>69</v>
      </c>
      <c r="H154" s="1" t="s">
        <v>645</v>
      </c>
      <c r="I154" s="1" t="s">
        <v>646</v>
      </c>
      <c r="J154" s="1" t="s">
        <v>243</v>
      </c>
      <c r="K154" s="1" t="s">
        <v>276</v>
      </c>
      <c r="L154" s="1" t="s">
        <v>647</v>
      </c>
      <c r="M154" s="1" t="s">
        <v>48</v>
      </c>
      <c r="N154" s="1" t="s">
        <v>580</v>
      </c>
      <c r="O154" s="2">
        <v>432</v>
      </c>
      <c r="Q154" s="1" t="s">
        <v>648</v>
      </c>
      <c r="R154" s="1" t="s">
        <v>39</v>
      </c>
      <c r="S154" s="1" t="s">
        <v>649</v>
      </c>
      <c r="U154" s="1" t="s">
        <v>66</v>
      </c>
      <c r="V154" s="1" t="s">
        <v>67</v>
      </c>
      <c r="W154" s="1" t="s">
        <v>438</v>
      </c>
      <c r="AA154" s="3">
        <v>69</v>
      </c>
      <c r="AB154" s="3">
        <v>15.18</v>
      </c>
      <c r="AE154" s="1" t="s">
        <v>650</v>
      </c>
      <c r="AF154" s="1" t="s">
        <v>639</v>
      </c>
      <c r="AG154" s="1">
        <f t="shared" si="16"/>
        <v>-5</v>
      </c>
      <c r="AH154">
        <f t="shared" si="17"/>
        <v>-345</v>
      </c>
    </row>
    <row r="155" spans="1:34" x14ac:dyDescent="0.25">
      <c r="A155" s="1" t="s">
        <v>566</v>
      </c>
      <c r="B155" s="1" t="s">
        <v>566</v>
      </c>
      <c r="C155" s="1" t="s">
        <v>32</v>
      </c>
      <c r="D155" s="2">
        <v>20216</v>
      </c>
      <c r="E155" s="1" t="s">
        <v>33</v>
      </c>
      <c r="F155" s="1" t="s">
        <v>32</v>
      </c>
      <c r="G155" s="3">
        <v>138</v>
      </c>
      <c r="H155" s="1" t="s">
        <v>651</v>
      </c>
      <c r="J155" s="1" t="s">
        <v>652</v>
      </c>
      <c r="M155" s="1" t="s">
        <v>48</v>
      </c>
      <c r="N155" s="1" t="s">
        <v>580</v>
      </c>
      <c r="O155" s="2">
        <v>430</v>
      </c>
      <c r="Q155" s="1" t="s">
        <v>653</v>
      </c>
      <c r="R155" s="1" t="s">
        <v>39</v>
      </c>
      <c r="W155" s="1" t="s">
        <v>423</v>
      </c>
      <c r="AA155" s="3">
        <v>0</v>
      </c>
      <c r="AB155" s="3">
        <v>0</v>
      </c>
      <c r="AF155" s="1" t="s">
        <v>566</v>
      </c>
      <c r="AG155" s="1">
        <f t="shared" si="16"/>
        <v>5</v>
      </c>
      <c r="AH155">
        <f t="shared" si="17"/>
        <v>690</v>
      </c>
    </row>
    <row r="156" spans="1:34" x14ac:dyDescent="0.25">
      <c r="A156" s="1" t="s">
        <v>109</v>
      </c>
      <c r="B156" s="1" t="s">
        <v>218</v>
      </c>
      <c r="C156" s="1" t="s">
        <v>180</v>
      </c>
      <c r="D156" s="2">
        <v>392</v>
      </c>
      <c r="E156" s="1" t="s">
        <v>57</v>
      </c>
      <c r="F156" s="1" t="s">
        <v>655</v>
      </c>
      <c r="G156" s="3">
        <v>124.8</v>
      </c>
      <c r="H156" s="1" t="s">
        <v>457</v>
      </c>
      <c r="I156" s="1" t="s">
        <v>458</v>
      </c>
      <c r="J156" s="1" t="s">
        <v>459</v>
      </c>
      <c r="K156" s="1" t="s">
        <v>460</v>
      </c>
      <c r="L156" s="1" t="s">
        <v>461</v>
      </c>
      <c r="M156" s="1" t="s">
        <v>48</v>
      </c>
      <c r="N156" s="1" t="s">
        <v>542</v>
      </c>
      <c r="Q156" s="1" t="s">
        <v>656</v>
      </c>
      <c r="R156" s="1" t="s">
        <v>133</v>
      </c>
      <c r="S156" s="1" t="s">
        <v>657</v>
      </c>
      <c r="U156" s="1" t="s">
        <v>80</v>
      </c>
      <c r="V156" s="1" t="s">
        <v>81</v>
      </c>
      <c r="W156" s="1" t="s">
        <v>415</v>
      </c>
      <c r="AA156" s="3">
        <v>124.8</v>
      </c>
      <c r="AB156" s="3">
        <v>27.46</v>
      </c>
      <c r="AE156" s="1" t="s">
        <v>282</v>
      </c>
      <c r="AF156" s="1" t="s">
        <v>654</v>
      </c>
      <c r="AG156" s="1">
        <f t="shared" si="16"/>
        <v>-5</v>
      </c>
      <c r="AH156">
        <f t="shared" si="17"/>
        <v>-624</v>
      </c>
    </row>
    <row r="157" spans="1:34" hidden="1" x14ac:dyDescent="0.25">
      <c r="A157" s="1" t="s">
        <v>218</v>
      </c>
      <c r="B157" s="1" t="s">
        <v>218</v>
      </c>
      <c r="C157" s="1" t="s">
        <v>32</v>
      </c>
      <c r="D157" s="2">
        <v>20218</v>
      </c>
      <c r="E157" s="1" t="s">
        <v>33</v>
      </c>
      <c r="F157" s="1" t="s">
        <v>32</v>
      </c>
      <c r="G157" s="3">
        <v>123.5</v>
      </c>
      <c r="H157" s="1" t="s">
        <v>34</v>
      </c>
      <c r="I157" s="1" t="s">
        <v>35</v>
      </c>
      <c r="J157" s="1" t="s">
        <v>36</v>
      </c>
      <c r="M157" s="1" t="s">
        <v>37</v>
      </c>
      <c r="N157" s="1" t="s">
        <v>218</v>
      </c>
      <c r="O157" s="2">
        <v>444</v>
      </c>
      <c r="Q157" s="1" t="s">
        <v>658</v>
      </c>
      <c r="R157" s="1" t="s">
        <v>39</v>
      </c>
      <c r="S157" s="1" t="s">
        <v>659</v>
      </c>
      <c r="W157" s="1" t="s">
        <v>464</v>
      </c>
      <c r="X157" s="1" t="s">
        <v>660</v>
      </c>
      <c r="Z157" s="1" t="s">
        <v>661</v>
      </c>
      <c r="AA157" s="3">
        <v>0</v>
      </c>
      <c r="AB157" s="3">
        <v>0</v>
      </c>
      <c r="AF157" s="1" t="s">
        <v>218</v>
      </c>
    </row>
    <row r="158" spans="1:34" hidden="1" x14ac:dyDescent="0.25">
      <c r="A158" s="1" t="s">
        <v>218</v>
      </c>
      <c r="B158" s="1" t="s">
        <v>218</v>
      </c>
      <c r="C158" s="1" t="s">
        <v>32</v>
      </c>
      <c r="D158" s="2">
        <v>20219</v>
      </c>
      <c r="E158" s="1" t="s">
        <v>33</v>
      </c>
      <c r="F158" s="1" t="s">
        <v>32</v>
      </c>
      <c r="G158" s="3">
        <v>104</v>
      </c>
      <c r="H158" s="1" t="s">
        <v>34</v>
      </c>
      <c r="I158" s="1" t="s">
        <v>35</v>
      </c>
      <c r="J158" s="1" t="s">
        <v>36</v>
      </c>
      <c r="M158" s="1" t="s">
        <v>37</v>
      </c>
      <c r="N158" s="1" t="s">
        <v>218</v>
      </c>
      <c r="O158" s="2">
        <v>445</v>
      </c>
      <c r="Q158" s="1" t="s">
        <v>662</v>
      </c>
      <c r="R158" s="1" t="s">
        <v>39</v>
      </c>
      <c r="S158" s="1" t="s">
        <v>659</v>
      </c>
      <c r="W158" s="1" t="s">
        <v>464</v>
      </c>
      <c r="X158" s="1" t="s">
        <v>663</v>
      </c>
      <c r="Z158" s="1" t="s">
        <v>661</v>
      </c>
      <c r="AA158" s="3">
        <v>0</v>
      </c>
      <c r="AB158" s="3">
        <v>0</v>
      </c>
      <c r="AF158" s="1" t="s">
        <v>218</v>
      </c>
    </row>
    <row r="159" spans="1:34" hidden="1" x14ac:dyDescent="0.25">
      <c r="A159" s="1" t="s">
        <v>218</v>
      </c>
      <c r="B159" s="1" t="s">
        <v>218</v>
      </c>
      <c r="C159" s="1" t="s">
        <v>32</v>
      </c>
      <c r="D159" s="2">
        <v>20220</v>
      </c>
      <c r="E159" s="1" t="s">
        <v>33</v>
      </c>
      <c r="F159" s="1" t="s">
        <v>32</v>
      </c>
      <c r="G159" s="3">
        <v>42</v>
      </c>
      <c r="H159" s="1" t="s">
        <v>34</v>
      </c>
      <c r="I159" s="1" t="s">
        <v>35</v>
      </c>
      <c r="J159" s="1" t="s">
        <v>36</v>
      </c>
      <c r="M159" s="1" t="s">
        <v>37</v>
      </c>
      <c r="N159" s="1" t="s">
        <v>218</v>
      </c>
      <c r="O159" s="2">
        <v>446</v>
      </c>
      <c r="Q159" s="1" t="s">
        <v>38</v>
      </c>
      <c r="R159" s="1" t="s">
        <v>39</v>
      </c>
      <c r="S159" s="1" t="s">
        <v>40</v>
      </c>
      <c r="W159" s="1" t="s">
        <v>664</v>
      </c>
      <c r="X159" s="1" t="s">
        <v>665</v>
      </c>
      <c r="Z159" s="1" t="s">
        <v>542</v>
      </c>
      <c r="AA159" s="3">
        <v>0</v>
      </c>
      <c r="AB159" s="3">
        <v>0</v>
      </c>
      <c r="AF159" s="1" t="s">
        <v>218</v>
      </c>
    </row>
    <row r="160" spans="1:34" hidden="1" x14ac:dyDescent="0.25">
      <c r="A160" s="1" t="s">
        <v>218</v>
      </c>
      <c r="B160" s="1" t="s">
        <v>218</v>
      </c>
      <c r="C160" s="1" t="s">
        <v>32</v>
      </c>
      <c r="D160" s="2">
        <v>20221</v>
      </c>
      <c r="E160" s="1" t="s">
        <v>33</v>
      </c>
      <c r="F160" s="1" t="s">
        <v>32</v>
      </c>
      <c r="G160" s="3">
        <v>151.19999999999999</v>
      </c>
      <c r="H160" s="1" t="s">
        <v>34</v>
      </c>
      <c r="I160" s="1" t="s">
        <v>35</v>
      </c>
      <c r="J160" s="1" t="s">
        <v>36</v>
      </c>
      <c r="M160" s="1" t="s">
        <v>37</v>
      </c>
      <c r="N160" s="1" t="s">
        <v>218</v>
      </c>
      <c r="O160" s="2">
        <v>447</v>
      </c>
      <c r="Q160" s="1" t="s">
        <v>44</v>
      </c>
      <c r="R160" s="1" t="s">
        <v>39</v>
      </c>
      <c r="S160" s="1" t="s">
        <v>40</v>
      </c>
      <c r="W160" s="1" t="s">
        <v>664</v>
      </c>
      <c r="X160" s="1" t="s">
        <v>666</v>
      </c>
      <c r="Z160" s="1" t="s">
        <v>542</v>
      </c>
      <c r="AA160" s="3">
        <v>0</v>
      </c>
      <c r="AB160" s="3">
        <v>0</v>
      </c>
      <c r="AF160" s="1" t="s">
        <v>218</v>
      </c>
    </row>
    <row r="161" spans="1:34" x14ac:dyDescent="0.25">
      <c r="A161" s="1" t="s">
        <v>218</v>
      </c>
      <c r="B161" s="1" t="s">
        <v>218</v>
      </c>
      <c r="C161" s="1" t="s">
        <v>32</v>
      </c>
      <c r="D161" s="2">
        <v>20222</v>
      </c>
      <c r="E161" s="1" t="s">
        <v>33</v>
      </c>
      <c r="F161" s="1" t="s">
        <v>32</v>
      </c>
      <c r="G161" s="3">
        <v>460000</v>
      </c>
      <c r="H161" s="1" t="s">
        <v>667</v>
      </c>
      <c r="I161" s="1" t="s">
        <v>668</v>
      </c>
      <c r="J161" s="1" t="s">
        <v>243</v>
      </c>
      <c r="K161" s="1" t="s">
        <v>669</v>
      </c>
      <c r="L161" s="1" t="s">
        <v>670</v>
      </c>
      <c r="M161" s="1" t="s">
        <v>48</v>
      </c>
      <c r="N161" s="1" t="s">
        <v>218</v>
      </c>
      <c r="O161" s="2">
        <v>448</v>
      </c>
      <c r="Q161" s="1" t="s">
        <v>671</v>
      </c>
      <c r="R161" s="1" t="s">
        <v>39</v>
      </c>
      <c r="W161" s="1" t="s">
        <v>401</v>
      </c>
      <c r="AA161" s="3">
        <v>0</v>
      </c>
      <c r="AB161" s="3">
        <v>0</v>
      </c>
      <c r="AF161" s="1" t="s">
        <v>218</v>
      </c>
      <c r="AG161" s="1">
        <f t="shared" ref="AG161:AG205" si="18">+N161-AF161</f>
        <v>0</v>
      </c>
      <c r="AH161">
        <f t="shared" ref="AH161:AH205" si="19">PRODUCT(G161,AG161)</f>
        <v>0</v>
      </c>
    </row>
    <row r="162" spans="1:34" x14ac:dyDescent="0.25">
      <c r="A162" s="1" t="s">
        <v>160</v>
      </c>
      <c r="B162" s="1" t="s">
        <v>96</v>
      </c>
      <c r="C162" s="1" t="s">
        <v>56</v>
      </c>
      <c r="D162" s="2">
        <v>59</v>
      </c>
      <c r="E162" s="1" t="s">
        <v>33</v>
      </c>
      <c r="F162" s="1" t="s">
        <v>672</v>
      </c>
      <c r="G162" s="3">
        <v>2102.39</v>
      </c>
      <c r="H162" s="1" t="s">
        <v>673</v>
      </c>
      <c r="I162" s="1" t="s">
        <v>674</v>
      </c>
      <c r="J162" s="1" t="s">
        <v>243</v>
      </c>
      <c r="K162" s="1" t="s">
        <v>675</v>
      </c>
      <c r="L162" s="1" t="s">
        <v>676</v>
      </c>
      <c r="M162" s="1" t="s">
        <v>48</v>
      </c>
      <c r="N162" s="1" t="s">
        <v>677</v>
      </c>
      <c r="Q162" s="1" t="s">
        <v>678</v>
      </c>
      <c r="R162" s="1" t="s">
        <v>39</v>
      </c>
      <c r="U162" s="1" t="s">
        <v>80</v>
      </c>
      <c r="V162" s="1" t="s">
        <v>81</v>
      </c>
      <c r="W162" s="1" t="s">
        <v>115</v>
      </c>
      <c r="AA162" s="3">
        <v>2047.3</v>
      </c>
      <c r="AB162" s="3">
        <v>437.67</v>
      </c>
      <c r="AE162" s="1" t="s">
        <v>679</v>
      </c>
      <c r="AF162" s="1" t="s">
        <v>664</v>
      </c>
      <c r="AG162" s="1">
        <f t="shared" si="18"/>
        <v>20</v>
      </c>
      <c r="AH162">
        <f t="shared" si="19"/>
        <v>42047.799999999996</v>
      </c>
    </row>
    <row r="163" spans="1:34" x14ac:dyDescent="0.25">
      <c r="A163" s="1" t="s">
        <v>401</v>
      </c>
      <c r="B163" s="1" t="s">
        <v>661</v>
      </c>
      <c r="C163" s="1" t="s">
        <v>180</v>
      </c>
      <c r="D163" s="2">
        <v>68</v>
      </c>
      <c r="E163" s="1" t="s">
        <v>33</v>
      </c>
      <c r="F163" s="1" t="s">
        <v>681</v>
      </c>
      <c r="G163" s="3">
        <v>-2102.39</v>
      </c>
      <c r="H163" s="1" t="s">
        <v>673</v>
      </c>
      <c r="I163" s="1" t="s">
        <v>674</v>
      </c>
      <c r="J163" s="1" t="s">
        <v>243</v>
      </c>
      <c r="K163" s="1" t="s">
        <v>675</v>
      </c>
      <c r="L163" s="1" t="s">
        <v>676</v>
      </c>
      <c r="M163" s="1" t="s">
        <v>48</v>
      </c>
      <c r="N163" s="1" t="s">
        <v>677</v>
      </c>
      <c r="Q163" s="1" t="s">
        <v>682</v>
      </c>
      <c r="R163" s="1" t="s">
        <v>39</v>
      </c>
      <c r="U163" s="1" t="s">
        <v>80</v>
      </c>
      <c r="V163" s="1" t="s">
        <v>81</v>
      </c>
      <c r="W163" s="1" t="s">
        <v>489</v>
      </c>
      <c r="AA163" s="3">
        <v>2047.3</v>
      </c>
      <c r="AB163" s="3">
        <v>437.67</v>
      </c>
      <c r="AE163" s="1" t="s">
        <v>679</v>
      </c>
      <c r="AF163" s="1" t="s">
        <v>680</v>
      </c>
      <c r="AG163" s="1">
        <f t="shared" si="18"/>
        <v>-34</v>
      </c>
      <c r="AH163">
        <f t="shared" si="19"/>
        <v>71481.259999999995</v>
      </c>
    </row>
    <row r="164" spans="1:34" x14ac:dyDescent="0.25">
      <c r="A164" s="1" t="s">
        <v>408</v>
      </c>
      <c r="B164" s="1" t="s">
        <v>401</v>
      </c>
      <c r="C164" s="1" t="s">
        <v>56</v>
      </c>
      <c r="D164" s="2">
        <v>65</v>
      </c>
      <c r="E164" s="1" t="s">
        <v>33</v>
      </c>
      <c r="F164" s="1" t="s">
        <v>684</v>
      </c>
      <c r="G164" s="3">
        <v>2900.02</v>
      </c>
      <c r="H164" s="1" t="s">
        <v>685</v>
      </c>
      <c r="I164" s="1" t="s">
        <v>686</v>
      </c>
      <c r="J164" s="1" t="s">
        <v>687</v>
      </c>
      <c r="M164" s="1" t="s">
        <v>48</v>
      </c>
      <c r="N164" s="1" t="s">
        <v>688</v>
      </c>
      <c r="O164" s="2">
        <v>459</v>
      </c>
      <c r="Q164" s="1" t="s">
        <v>689</v>
      </c>
      <c r="R164" s="1" t="s">
        <v>133</v>
      </c>
      <c r="W164" s="1" t="s">
        <v>433</v>
      </c>
      <c r="AA164" s="3">
        <v>2900.02</v>
      </c>
      <c r="AB164" s="3">
        <v>0</v>
      </c>
      <c r="AE164" s="1" t="s">
        <v>690</v>
      </c>
      <c r="AF164" s="1" t="s">
        <v>683</v>
      </c>
      <c r="AG164" s="1">
        <f t="shared" si="18"/>
        <v>2</v>
      </c>
      <c r="AH164">
        <f t="shared" si="19"/>
        <v>5800.04</v>
      </c>
    </row>
    <row r="165" spans="1:34" x14ac:dyDescent="0.25">
      <c r="A165" s="1" t="s">
        <v>441</v>
      </c>
      <c r="B165" s="1" t="s">
        <v>401</v>
      </c>
      <c r="C165" s="1" t="s">
        <v>56</v>
      </c>
      <c r="D165" s="2">
        <v>66</v>
      </c>
      <c r="E165" s="1" t="s">
        <v>33</v>
      </c>
      <c r="F165" s="1" t="s">
        <v>692</v>
      </c>
      <c r="G165" s="3">
        <v>267.72000000000003</v>
      </c>
      <c r="H165" s="1" t="s">
        <v>693</v>
      </c>
      <c r="I165" s="1" t="s">
        <v>694</v>
      </c>
      <c r="J165" s="1" t="s">
        <v>267</v>
      </c>
      <c r="M165" s="1" t="s">
        <v>48</v>
      </c>
      <c r="N165" s="1" t="s">
        <v>688</v>
      </c>
      <c r="O165" s="2">
        <v>460</v>
      </c>
      <c r="Q165" s="1" t="s">
        <v>695</v>
      </c>
      <c r="R165" s="1" t="s">
        <v>39</v>
      </c>
      <c r="S165" s="1" t="s">
        <v>696</v>
      </c>
      <c r="U165" s="1" t="s">
        <v>66</v>
      </c>
      <c r="V165" s="1" t="s">
        <v>67</v>
      </c>
      <c r="W165" s="1" t="s">
        <v>441</v>
      </c>
      <c r="AA165" s="3">
        <v>267.72000000000003</v>
      </c>
      <c r="AB165" s="3">
        <v>0</v>
      </c>
      <c r="AE165" s="1" t="s">
        <v>697</v>
      </c>
      <c r="AF165" s="1" t="s">
        <v>691</v>
      </c>
      <c r="AG165" s="1">
        <f t="shared" si="18"/>
        <v>-1</v>
      </c>
      <c r="AH165">
        <f t="shared" si="19"/>
        <v>-267.72000000000003</v>
      </c>
    </row>
    <row r="166" spans="1:34" x14ac:dyDescent="0.25">
      <c r="A166" s="1" t="s">
        <v>441</v>
      </c>
      <c r="B166" s="1" t="s">
        <v>699</v>
      </c>
      <c r="C166" s="1" t="s">
        <v>56</v>
      </c>
      <c r="D166" s="2">
        <v>67</v>
      </c>
      <c r="E166" s="1" t="s">
        <v>33</v>
      </c>
      <c r="F166" s="1" t="s">
        <v>700</v>
      </c>
      <c r="G166" s="3">
        <v>329.65</v>
      </c>
      <c r="H166" s="1" t="s">
        <v>693</v>
      </c>
      <c r="I166" s="1" t="s">
        <v>694</v>
      </c>
      <c r="J166" s="1" t="s">
        <v>267</v>
      </c>
      <c r="M166" s="1" t="s">
        <v>48</v>
      </c>
      <c r="N166" s="1" t="s">
        <v>688</v>
      </c>
      <c r="O166" s="2">
        <v>460</v>
      </c>
      <c r="Q166" s="1" t="s">
        <v>701</v>
      </c>
      <c r="R166" s="1" t="s">
        <v>39</v>
      </c>
      <c r="S166" s="1" t="s">
        <v>696</v>
      </c>
      <c r="U166" s="1" t="s">
        <v>66</v>
      </c>
      <c r="V166" s="1" t="s">
        <v>67</v>
      </c>
      <c r="W166" s="1" t="s">
        <v>464</v>
      </c>
      <c r="AA166" s="3">
        <v>329.65</v>
      </c>
      <c r="AB166" s="3">
        <v>0</v>
      </c>
      <c r="AE166" s="1" t="s">
        <v>697</v>
      </c>
      <c r="AF166" s="1" t="s">
        <v>698</v>
      </c>
      <c r="AG166" s="1">
        <f t="shared" si="18"/>
        <v>-2</v>
      </c>
      <c r="AH166">
        <f t="shared" si="19"/>
        <v>-659.3</v>
      </c>
    </row>
    <row r="167" spans="1:34" x14ac:dyDescent="0.25">
      <c r="A167" s="1" t="s">
        <v>85</v>
      </c>
      <c r="B167" s="1" t="s">
        <v>41</v>
      </c>
      <c r="C167" s="1" t="s">
        <v>56</v>
      </c>
      <c r="D167" s="2">
        <v>246</v>
      </c>
      <c r="E167" s="1" t="s">
        <v>57</v>
      </c>
      <c r="F167" s="1" t="s">
        <v>702</v>
      </c>
      <c r="G167" s="3">
        <v>408.85</v>
      </c>
      <c r="H167" s="1" t="s">
        <v>100</v>
      </c>
      <c r="I167" s="1" t="s">
        <v>101</v>
      </c>
      <c r="J167" s="1" t="s">
        <v>102</v>
      </c>
      <c r="M167" s="1" t="s">
        <v>48</v>
      </c>
      <c r="N167" s="1" t="s">
        <v>688</v>
      </c>
      <c r="O167" s="2">
        <v>454</v>
      </c>
      <c r="Q167" s="1" t="s">
        <v>703</v>
      </c>
      <c r="R167" s="1" t="s">
        <v>39</v>
      </c>
      <c r="S167" s="1" t="s">
        <v>104</v>
      </c>
      <c r="U167" s="1" t="s">
        <v>66</v>
      </c>
      <c r="V167" s="1" t="s">
        <v>67</v>
      </c>
      <c r="W167" s="1" t="s">
        <v>41</v>
      </c>
      <c r="AA167" s="3">
        <v>408.85</v>
      </c>
      <c r="AB167" s="3">
        <v>40.89</v>
      </c>
      <c r="AE167" s="1" t="s">
        <v>106</v>
      </c>
      <c r="AF167" s="1" t="s">
        <v>654</v>
      </c>
      <c r="AG167" s="1">
        <f t="shared" si="18"/>
        <v>3</v>
      </c>
      <c r="AH167">
        <f t="shared" si="19"/>
        <v>1226.5500000000002</v>
      </c>
    </row>
    <row r="168" spans="1:34" x14ac:dyDescent="0.25">
      <c r="A168" s="1" t="s">
        <v>152</v>
      </c>
      <c r="B168" s="1" t="s">
        <v>43</v>
      </c>
      <c r="C168" s="1" t="s">
        <v>56</v>
      </c>
      <c r="D168" s="2">
        <v>276</v>
      </c>
      <c r="E168" s="1" t="s">
        <v>57</v>
      </c>
      <c r="F168" s="1" t="s">
        <v>704</v>
      </c>
      <c r="G168" s="3">
        <v>30.2</v>
      </c>
      <c r="H168" s="1" t="s">
        <v>705</v>
      </c>
      <c r="I168" s="1" t="s">
        <v>706</v>
      </c>
      <c r="J168" s="1" t="s">
        <v>707</v>
      </c>
      <c r="M168" s="1" t="s">
        <v>48</v>
      </c>
      <c r="N168" s="1" t="s">
        <v>688</v>
      </c>
      <c r="O168" s="2">
        <v>461</v>
      </c>
      <c r="Q168" s="1" t="s">
        <v>708</v>
      </c>
      <c r="R168" s="1" t="s">
        <v>39</v>
      </c>
      <c r="S168" s="1" t="s">
        <v>709</v>
      </c>
      <c r="U168" s="1" t="s">
        <v>66</v>
      </c>
      <c r="V168" s="1" t="s">
        <v>67</v>
      </c>
      <c r="W168" s="1" t="s">
        <v>170</v>
      </c>
      <c r="AA168" s="3">
        <v>30.2</v>
      </c>
      <c r="AB168" s="3">
        <v>6.64</v>
      </c>
      <c r="AE168" s="1" t="s">
        <v>624</v>
      </c>
      <c r="AF168" s="1" t="s">
        <v>691</v>
      </c>
      <c r="AG168" s="1">
        <f t="shared" si="18"/>
        <v>-1</v>
      </c>
      <c r="AH168">
        <f t="shared" si="19"/>
        <v>-30.2</v>
      </c>
    </row>
    <row r="169" spans="1:34" x14ac:dyDescent="0.25">
      <c r="A169" s="1" t="s">
        <v>96</v>
      </c>
      <c r="B169" s="1" t="s">
        <v>177</v>
      </c>
      <c r="C169" s="1" t="s">
        <v>56</v>
      </c>
      <c r="D169" s="2">
        <v>333</v>
      </c>
      <c r="E169" s="1" t="s">
        <v>57</v>
      </c>
      <c r="F169" s="1" t="s">
        <v>711</v>
      </c>
      <c r="G169" s="3">
        <v>4500</v>
      </c>
      <c r="H169" s="1" t="s">
        <v>712</v>
      </c>
      <c r="I169" s="1" t="s">
        <v>713</v>
      </c>
      <c r="J169" s="1" t="s">
        <v>267</v>
      </c>
      <c r="M169" s="1" t="s">
        <v>48</v>
      </c>
      <c r="N169" s="1" t="s">
        <v>688</v>
      </c>
      <c r="O169" s="2">
        <v>451</v>
      </c>
      <c r="Q169" s="1" t="s">
        <v>714</v>
      </c>
      <c r="R169" s="1" t="s">
        <v>39</v>
      </c>
      <c r="S169" s="1" t="s">
        <v>715</v>
      </c>
      <c r="U169" s="1" t="s">
        <v>71</v>
      </c>
      <c r="V169" s="1" t="s">
        <v>72</v>
      </c>
      <c r="W169" s="1" t="s">
        <v>569</v>
      </c>
      <c r="AA169" s="3">
        <v>4500</v>
      </c>
      <c r="AB169" s="3">
        <v>990</v>
      </c>
      <c r="AE169" s="1" t="s">
        <v>716</v>
      </c>
      <c r="AF169" s="1" t="s">
        <v>710</v>
      </c>
      <c r="AG169" s="1">
        <f t="shared" si="18"/>
        <v>15</v>
      </c>
      <c r="AH169">
        <f t="shared" si="19"/>
        <v>67500</v>
      </c>
    </row>
    <row r="170" spans="1:34" x14ac:dyDescent="0.25">
      <c r="A170" s="1" t="s">
        <v>177</v>
      </c>
      <c r="B170" s="1" t="s">
        <v>401</v>
      </c>
      <c r="C170" s="1" t="s">
        <v>56</v>
      </c>
      <c r="D170" s="2">
        <v>342</v>
      </c>
      <c r="E170" s="1" t="s">
        <v>57</v>
      </c>
      <c r="F170" s="1" t="s">
        <v>717</v>
      </c>
      <c r="G170" s="3">
        <v>1982.92</v>
      </c>
      <c r="H170" s="1" t="s">
        <v>446</v>
      </c>
      <c r="I170" s="1" t="s">
        <v>447</v>
      </c>
      <c r="J170" s="1" t="s">
        <v>448</v>
      </c>
      <c r="M170" s="1" t="s">
        <v>48</v>
      </c>
      <c r="N170" s="1" t="s">
        <v>688</v>
      </c>
      <c r="O170" s="2">
        <v>456</v>
      </c>
      <c r="Q170" s="1" t="s">
        <v>718</v>
      </c>
      <c r="R170" s="1" t="s">
        <v>39</v>
      </c>
      <c r="S170" s="1" t="s">
        <v>151</v>
      </c>
      <c r="U170" s="1" t="s">
        <v>66</v>
      </c>
      <c r="V170" s="1" t="s">
        <v>67</v>
      </c>
      <c r="W170" s="1" t="s">
        <v>109</v>
      </c>
      <c r="AA170" s="3">
        <v>1982.92</v>
      </c>
      <c r="AB170" s="3">
        <v>436.24</v>
      </c>
      <c r="AE170" s="1" t="s">
        <v>450</v>
      </c>
      <c r="AF170" s="1" t="s">
        <v>654</v>
      </c>
      <c r="AG170" s="1">
        <f t="shared" si="18"/>
        <v>3</v>
      </c>
      <c r="AH170">
        <f t="shared" si="19"/>
        <v>5948.76</v>
      </c>
    </row>
    <row r="171" spans="1:34" x14ac:dyDescent="0.25">
      <c r="A171" s="1" t="s">
        <v>408</v>
      </c>
      <c r="B171" s="1" t="s">
        <v>401</v>
      </c>
      <c r="C171" s="1" t="s">
        <v>56</v>
      </c>
      <c r="D171" s="2">
        <v>344</v>
      </c>
      <c r="E171" s="1" t="s">
        <v>57</v>
      </c>
      <c r="F171" s="1" t="s">
        <v>719</v>
      </c>
      <c r="G171" s="3">
        <v>217</v>
      </c>
      <c r="H171" s="1" t="s">
        <v>720</v>
      </c>
      <c r="I171" s="1" t="s">
        <v>721</v>
      </c>
      <c r="J171" s="1" t="s">
        <v>722</v>
      </c>
      <c r="K171" s="1" t="s">
        <v>723</v>
      </c>
      <c r="L171" s="1" t="s">
        <v>724</v>
      </c>
      <c r="M171" s="1" t="s">
        <v>48</v>
      </c>
      <c r="N171" s="1" t="s">
        <v>688</v>
      </c>
      <c r="O171" s="2">
        <v>457</v>
      </c>
      <c r="Q171" s="1" t="s">
        <v>725</v>
      </c>
      <c r="R171" s="1" t="s">
        <v>39</v>
      </c>
      <c r="S171" s="1" t="s">
        <v>726</v>
      </c>
      <c r="U171" s="1" t="s">
        <v>80</v>
      </c>
      <c r="V171" s="1" t="s">
        <v>81</v>
      </c>
      <c r="W171" s="1" t="s">
        <v>433</v>
      </c>
      <c r="AA171" s="3">
        <v>217</v>
      </c>
      <c r="AB171" s="3">
        <v>47.74</v>
      </c>
      <c r="AE171" s="1" t="s">
        <v>727</v>
      </c>
      <c r="AF171" s="1" t="s">
        <v>683</v>
      </c>
      <c r="AG171" s="1">
        <f t="shared" si="18"/>
        <v>2</v>
      </c>
      <c r="AH171">
        <f t="shared" si="19"/>
        <v>434</v>
      </c>
    </row>
    <row r="172" spans="1:34" x14ac:dyDescent="0.25">
      <c r="A172" s="1" t="s">
        <v>177</v>
      </c>
      <c r="B172" s="1" t="s">
        <v>401</v>
      </c>
      <c r="C172" s="1" t="s">
        <v>56</v>
      </c>
      <c r="D172" s="2">
        <v>346</v>
      </c>
      <c r="E172" s="1" t="s">
        <v>57</v>
      </c>
      <c r="F172" s="1" t="s">
        <v>728</v>
      </c>
      <c r="G172" s="3">
        <v>1950</v>
      </c>
      <c r="H172" s="1" t="s">
        <v>365</v>
      </c>
      <c r="I172" s="1" t="s">
        <v>366</v>
      </c>
      <c r="J172" s="1" t="s">
        <v>243</v>
      </c>
      <c r="M172" s="1" t="s">
        <v>48</v>
      </c>
      <c r="N172" s="1" t="s">
        <v>688</v>
      </c>
      <c r="O172" s="2">
        <v>455</v>
      </c>
      <c r="Q172" s="1" t="s">
        <v>729</v>
      </c>
      <c r="R172" s="1" t="s">
        <v>39</v>
      </c>
      <c r="S172" s="1" t="s">
        <v>368</v>
      </c>
      <c r="U172" s="1" t="s">
        <v>66</v>
      </c>
      <c r="V172" s="1" t="s">
        <v>67</v>
      </c>
      <c r="W172" s="1" t="s">
        <v>109</v>
      </c>
      <c r="AA172" s="3">
        <v>1950</v>
      </c>
      <c r="AB172" s="3">
        <v>429</v>
      </c>
      <c r="AE172" s="1" t="s">
        <v>730</v>
      </c>
      <c r="AF172" s="1" t="s">
        <v>654</v>
      </c>
      <c r="AG172" s="1">
        <f t="shared" si="18"/>
        <v>3</v>
      </c>
      <c r="AH172">
        <f t="shared" si="19"/>
        <v>5850</v>
      </c>
    </row>
    <row r="173" spans="1:34" x14ac:dyDescent="0.25">
      <c r="A173" s="1" t="s">
        <v>177</v>
      </c>
      <c r="B173" s="1" t="s">
        <v>401</v>
      </c>
      <c r="C173" s="1" t="s">
        <v>56</v>
      </c>
      <c r="D173" s="2">
        <v>347</v>
      </c>
      <c r="E173" s="1" t="s">
        <v>57</v>
      </c>
      <c r="F173" s="1" t="s">
        <v>731</v>
      </c>
      <c r="G173" s="3">
        <v>110</v>
      </c>
      <c r="H173" s="1" t="s">
        <v>425</v>
      </c>
      <c r="I173" s="1" t="s">
        <v>426</v>
      </c>
      <c r="J173" s="1" t="s">
        <v>427</v>
      </c>
      <c r="K173" s="1" t="s">
        <v>62</v>
      </c>
      <c r="L173" s="1" t="s">
        <v>428</v>
      </c>
      <c r="M173" s="1" t="s">
        <v>48</v>
      </c>
      <c r="N173" s="1" t="s">
        <v>688</v>
      </c>
      <c r="O173" s="2">
        <v>449</v>
      </c>
      <c r="Q173" s="1" t="s">
        <v>732</v>
      </c>
      <c r="R173" s="1" t="s">
        <v>39</v>
      </c>
      <c r="S173" s="1" t="s">
        <v>430</v>
      </c>
      <c r="U173" s="1" t="s">
        <v>66</v>
      </c>
      <c r="V173" s="1" t="s">
        <v>67</v>
      </c>
      <c r="W173" s="1" t="s">
        <v>415</v>
      </c>
      <c r="AA173" s="3">
        <v>110</v>
      </c>
      <c r="AB173" s="3">
        <v>4.4000000000000004</v>
      </c>
      <c r="AE173" s="1" t="s">
        <v>378</v>
      </c>
      <c r="AF173" s="1" t="s">
        <v>677</v>
      </c>
      <c r="AG173" s="1">
        <f t="shared" si="18"/>
        <v>1</v>
      </c>
      <c r="AH173">
        <f t="shared" si="19"/>
        <v>110</v>
      </c>
    </row>
    <row r="174" spans="1:34" x14ac:dyDescent="0.25">
      <c r="A174" s="1" t="s">
        <v>177</v>
      </c>
      <c r="B174" s="1" t="s">
        <v>401</v>
      </c>
      <c r="C174" s="1" t="s">
        <v>56</v>
      </c>
      <c r="D174" s="2">
        <v>350</v>
      </c>
      <c r="E174" s="1" t="s">
        <v>57</v>
      </c>
      <c r="F174" s="1" t="s">
        <v>733</v>
      </c>
      <c r="G174" s="3">
        <v>487.95</v>
      </c>
      <c r="H174" s="1" t="s">
        <v>734</v>
      </c>
      <c r="I174" s="1" t="s">
        <v>735</v>
      </c>
      <c r="J174" s="1" t="s">
        <v>736</v>
      </c>
      <c r="K174" s="1" t="s">
        <v>737</v>
      </c>
      <c r="L174" s="1" t="s">
        <v>738</v>
      </c>
      <c r="M174" s="1" t="s">
        <v>48</v>
      </c>
      <c r="N174" s="1" t="s">
        <v>688</v>
      </c>
      <c r="O174" s="2">
        <v>452</v>
      </c>
      <c r="Q174" s="1" t="s">
        <v>739</v>
      </c>
      <c r="R174" s="1" t="s">
        <v>39</v>
      </c>
      <c r="S174" s="1" t="s">
        <v>740</v>
      </c>
      <c r="U174" s="1" t="s">
        <v>66</v>
      </c>
      <c r="V174" s="1" t="s">
        <v>67</v>
      </c>
      <c r="W174" s="1" t="s">
        <v>423</v>
      </c>
      <c r="AA174" s="3">
        <v>487.95</v>
      </c>
      <c r="AB174" s="3">
        <v>107.35</v>
      </c>
      <c r="AE174" s="1" t="s">
        <v>393</v>
      </c>
      <c r="AF174" s="1" t="s">
        <v>688</v>
      </c>
      <c r="AG174" s="1">
        <f t="shared" si="18"/>
        <v>0</v>
      </c>
      <c r="AH174">
        <f t="shared" si="19"/>
        <v>0</v>
      </c>
    </row>
    <row r="175" spans="1:34" x14ac:dyDescent="0.25">
      <c r="A175" s="1" t="s">
        <v>177</v>
      </c>
      <c r="B175" s="1" t="s">
        <v>699</v>
      </c>
      <c r="C175" s="1" t="s">
        <v>56</v>
      </c>
      <c r="D175" s="2">
        <v>352</v>
      </c>
      <c r="E175" s="1" t="s">
        <v>57</v>
      </c>
      <c r="F175" s="1" t="s">
        <v>741</v>
      </c>
      <c r="G175" s="3">
        <v>2730.65</v>
      </c>
      <c r="H175" s="1" t="s">
        <v>145</v>
      </c>
      <c r="I175" s="1" t="s">
        <v>146</v>
      </c>
      <c r="J175" s="1" t="s">
        <v>147</v>
      </c>
      <c r="K175" s="1" t="s">
        <v>148</v>
      </c>
      <c r="L175" s="1" t="s">
        <v>149</v>
      </c>
      <c r="M175" s="1" t="s">
        <v>48</v>
      </c>
      <c r="N175" s="1" t="s">
        <v>688</v>
      </c>
      <c r="O175" s="2">
        <v>458</v>
      </c>
      <c r="Q175" s="1" t="s">
        <v>742</v>
      </c>
      <c r="R175" s="1" t="s">
        <v>39</v>
      </c>
      <c r="S175" s="1" t="s">
        <v>151</v>
      </c>
      <c r="U175" s="1" t="s">
        <v>66</v>
      </c>
      <c r="V175" s="1" t="s">
        <v>67</v>
      </c>
      <c r="W175" s="1" t="s">
        <v>464</v>
      </c>
      <c r="AA175" s="3">
        <v>2730.65</v>
      </c>
      <c r="AB175" s="3">
        <v>600.74</v>
      </c>
      <c r="AE175" s="1" t="s">
        <v>153</v>
      </c>
      <c r="AF175" s="1" t="s">
        <v>698</v>
      </c>
      <c r="AG175" s="1">
        <f t="shared" si="18"/>
        <v>-2</v>
      </c>
      <c r="AH175">
        <f t="shared" si="19"/>
        <v>-5461.3</v>
      </c>
    </row>
    <row r="176" spans="1:34" x14ac:dyDescent="0.25">
      <c r="A176" s="1" t="s">
        <v>177</v>
      </c>
      <c r="B176" s="1" t="s">
        <v>699</v>
      </c>
      <c r="C176" s="1" t="s">
        <v>56</v>
      </c>
      <c r="D176" s="2">
        <v>353</v>
      </c>
      <c r="E176" s="1" t="s">
        <v>57</v>
      </c>
      <c r="F176" s="1" t="s">
        <v>743</v>
      </c>
      <c r="G176" s="3">
        <v>17.2</v>
      </c>
      <c r="H176" s="1" t="s">
        <v>145</v>
      </c>
      <c r="I176" s="1" t="s">
        <v>146</v>
      </c>
      <c r="J176" s="1" t="s">
        <v>147</v>
      </c>
      <c r="K176" s="1" t="s">
        <v>148</v>
      </c>
      <c r="L176" s="1" t="s">
        <v>149</v>
      </c>
      <c r="M176" s="1" t="s">
        <v>48</v>
      </c>
      <c r="N176" s="1" t="s">
        <v>688</v>
      </c>
      <c r="O176" s="2">
        <v>458</v>
      </c>
      <c r="Q176" s="1" t="s">
        <v>744</v>
      </c>
      <c r="R176" s="1" t="s">
        <v>39</v>
      </c>
      <c r="S176" s="1" t="s">
        <v>151</v>
      </c>
      <c r="U176" s="1" t="s">
        <v>71</v>
      </c>
      <c r="V176" s="1" t="s">
        <v>72</v>
      </c>
      <c r="W176" s="1" t="s">
        <v>464</v>
      </c>
      <c r="AA176" s="3">
        <v>17.2</v>
      </c>
      <c r="AB176" s="3">
        <v>3.78</v>
      </c>
      <c r="AE176" s="1" t="s">
        <v>159</v>
      </c>
      <c r="AF176" s="1" t="s">
        <v>698</v>
      </c>
      <c r="AG176" s="1">
        <f t="shared" si="18"/>
        <v>-2</v>
      </c>
      <c r="AH176">
        <f t="shared" si="19"/>
        <v>-34.4</v>
      </c>
    </row>
    <row r="177" spans="1:34" x14ac:dyDescent="0.25">
      <c r="A177" s="1" t="s">
        <v>423</v>
      </c>
      <c r="B177" s="1" t="s">
        <v>699</v>
      </c>
      <c r="C177" s="1" t="s">
        <v>56</v>
      </c>
      <c r="D177" s="2">
        <v>356</v>
      </c>
      <c r="E177" s="1" t="s">
        <v>57</v>
      </c>
      <c r="F177" s="1" t="s">
        <v>746</v>
      </c>
      <c r="G177" s="3">
        <v>4061</v>
      </c>
      <c r="H177" s="1" t="s">
        <v>162</v>
      </c>
      <c r="I177" s="1" t="s">
        <v>163</v>
      </c>
      <c r="J177" s="1" t="s">
        <v>51</v>
      </c>
      <c r="M177" s="1" t="s">
        <v>48</v>
      </c>
      <c r="N177" s="1" t="s">
        <v>688</v>
      </c>
      <c r="O177" s="2">
        <v>453</v>
      </c>
      <c r="Q177" s="1" t="s">
        <v>747</v>
      </c>
      <c r="R177" s="1" t="s">
        <v>39</v>
      </c>
      <c r="S177" s="1" t="s">
        <v>165</v>
      </c>
      <c r="U177" s="1" t="s">
        <v>66</v>
      </c>
      <c r="V177" s="1" t="s">
        <v>67</v>
      </c>
      <c r="W177" s="1" t="s">
        <v>464</v>
      </c>
      <c r="AA177" s="3">
        <v>4061</v>
      </c>
      <c r="AB177" s="3">
        <v>893.42</v>
      </c>
      <c r="AE177" s="1" t="s">
        <v>166</v>
      </c>
      <c r="AF177" s="1" t="s">
        <v>745</v>
      </c>
      <c r="AG177" s="1">
        <f t="shared" si="18"/>
        <v>-4</v>
      </c>
      <c r="AH177">
        <f t="shared" si="19"/>
        <v>-16244</v>
      </c>
    </row>
    <row r="178" spans="1:34" x14ac:dyDescent="0.25">
      <c r="A178" s="1" t="s">
        <v>177</v>
      </c>
      <c r="B178" s="1" t="s">
        <v>699</v>
      </c>
      <c r="C178" s="1" t="s">
        <v>56</v>
      </c>
      <c r="D178" s="2">
        <v>357</v>
      </c>
      <c r="E178" s="1" t="s">
        <v>57</v>
      </c>
      <c r="F178" s="1" t="s">
        <v>748</v>
      </c>
      <c r="G178" s="3">
        <v>98.39</v>
      </c>
      <c r="H178" s="1" t="s">
        <v>127</v>
      </c>
      <c r="I178" s="1" t="s">
        <v>128</v>
      </c>
      <c r="J178" s="1" t="s">
        <v>129</v>
      </c>
      <c r="K178" s="1" t="s">
        <v>130</v>
      </c>
      <c r="L178" s="1" t="s">
        <v>131</v>
      </c>
      <c r="M178" s="1" t="s">
        <v>48</v>
      </c>
      <c r="N178" s="1" t="s">
        <v>688</v>
      </c>
      <c r="O178" s="2">
        <v>450</v>
      </c>
      <c r="Q178" s="1" t="s">
        <v>749</v>
      </c>
      <c r="R178" s="1" t="s">
        <v>133</v>
      </c>
      <c r="S178" s="1" t="s">
        <v>134</v>
      </c>
      <c r="U178" s="1" t="s">
        <v>66</v>
      </c>
      <c r="V178" s="1" t="s">
        <v>67</v>
      </c>
      <c r="W178" s="1" t="s">
        <v>464</v>
      </c>
      <c r="AA178" s="3">
        <v>98.39</v>
      </c>
      <c r="AB178" s="3">
        <v>21.65</v>
      </c>
      <c r="AE178" s="1" t="s">
        <v>171</v>
      </c>
      <c r="AF178" s="1" t="s">
        <v>698</v>
      </c>
      <c r="AG178" s="1">
        <f t="shared" si="18"/>
        <v>-2</v>
      </c>
      <c r="AH178">
        <f t="shared" si="19"/>
        <v>-196.78</v>
      </c>
    </row>
    <row r="179" spans="1:34" x14ac:dyDescent="0.25">
      <c r="A179" s="1" t="s">
        <v>142</v>
      </c>
      <c r="B179" s="1" t="s">
        <v>401</v>
      </c>
      <c r="C179" s="1" t="s">
        <v>56</v>
      </c>
      <c r="D179" s="2">
        <v>63</v>
      </c>
      <c r="E179" s="1" t="s">
        <v>33</v>
      </c>
      <c r="F179" s="1" t="s">
        <v>750</v>
      </c>
      <c r="G179" s="3">
        <v>1167.4000000000001</v>
      </c>
      <c r="H179" s="1" t="s">
        <v>751</v>
      </c>
      <c r="J179" s="1" t="s">
        <v>267</v>
      </c>
      <c r="K179" s="1" t="s">
        <v>276</v>
      </c>
      <c r="L179" s="1" t="s">
        <v>752</v>
      </c>
      <c r="M179" s="1" t="s">
        <v>48</v>
      </c>
      <c r="N179" s="1" t="s">
        <v>753</v>
      </c>
      <c r="O179" s="2">
        <v>473</v>
      </c>
      <c r="Q179" s="1" t="s">
        <v>754</v>
      </c>
      <c r="R179" s="1" t="s">
        <v>39</v>
      </c>
      <c r="U179" s="1" t="s">
        <v>71</v>
      </c>
      <c r="V179" s="1" t="s">
        <v>72</v>
      </c>
      <c r="W179" s="1" t="s">
        <v>438</v>
      </c>
      <c r="AA179" s="3">
        <v>1167.4000000000001</v>
      </c>
      <c r="AB179" s="3">
        <v>0</v>
      </c>
      <c r="AE179" s="1" t="s">
        <v>362</v>
      </c>
      <c r="AF179" s="1" t="s">
        <v>639</v>
      </c>
      <c r="AG179" s="1">
        <f t="shared" si="18"/>
        <v>9</v>
      </c>
      <c r="AH179">
        <f t="shared" si="19"/>
        <v>10506.6</v>
      </c>
    </row>
    <row r="180" spans="1:34" x14ac:dyDescent="0.25">
      <c r="A180" s="1" t="s">
        <v>142</v>
      </c>
      <c r="B180" s="1" t="s">
        <v>401</v>
      </c>
      <c r="C180" s="1" t="s">
        <v>56</v>
      </c>
      <c r="D180" s="2">
        <v>64</v>
      </c>
      <c r="E180" s="1" t="s">
        <v>33</v>
      </c>
      <c r="F180" s="1" t="s">
        <v>755</v>
      </c>
      <c r="G180" s="3">
        <v>1080</v>
      </c>
      <c r="H180" s="1" t="s">
        <v>751</v>
      </c>
      <c r="J180" s="1" t="s">
        <v>267</v>
      </c>
      <c r="K180" s="1" t="s">
        <v>276</v>
      </c>
      <c r="L180" s="1" t="s">
        <v>752</v>
      </c>
      <c r="M180" s="1" t="s">
        <v>48</v>
      </c>
      <c r="N180" s="1" t="s">
        <v>753</v>
      </c>
      <c r="O180" s="2">
        <v>473</v>
      </c>
      <c r="Q180" s="1" t="s">
        <v>756</v>
      </c>
      <c r="R180" s="1" t="s">
        <v>39</v>
      </c>
      <c r="U180" s="1" t="s">
        <v>71</v>
      </c>
      <c r="V180" s="1" t="s">
        <v>72</v>
      </c>
      <c r="W180" s="1" t="s">
        <v>438</v>
      </c>
      <c r="AA180" s="3">
        <v>1080</v>
      </c>
      <c r="AB180" s="3">
        <v>0</v>
      </c>
      <c r="AE180" s="1" t="s">
        <v>362</v>
      </c>
      <c r="AF180" s="1" t="s">
        <v>639</v>
      </c>
      <c r="AG180" s="1">
        <f t="shared" si="18"/>
        <v>9</v>
      </c>
      <c r="AH180">
        <f t="shared" si="19"/>
        <v>9720</v>
      </c>
    </row>
    <row r="181" spans="1:34" x14ac:dyDescent="0.25">
      <c r="A181" s="1" t="s">
        <v>143</v>
      </c>
      <c r="B181" s="1" t="s">
        <v>43</v>
      </c>
      <c r="C181" s="1" t="s">
        <v>56</v>
      </c>
      <c r="D181" s="2">
        <v>272</v>
      </c>
      <c r="E181" s="1" t="s">
        <v>57</v>
      </c>
      <c r="F181" s="1" t="s">
        <v>758</v>
      </c>
      <c r="G181" s="3">
        <v>3075.16</v>
      </c>
      <c r="H181" s="1" t="s">
        <v>403</v>
      </c>
      <c r="I181" s="1" t="s">
        <v>404</v>
      </c>
      <c r="J181" s="1" t="s">
        <v>405</v>
      </c>
      <c r="K181" s="1" t="s">
        <v>406</v>
      </c>
      <c r="L181" s="1" t="s">
        <v>407</v>
      </c>
      <c r="M181" s="1" t="s">
        <v>48</v>
      </c>
      <c r="N181" s="1" t="s">
        <v>753</v>
      </c>
      <c r="O181" s="2">
        <v>468</v>
      </c>
      <c r="Q181" s="1" t="s">
        <v>759</v>
      </c>
      <c r="R181" s="1" t="s">
        <v>133</v>
      </c>
      <c r="S181" s="1" t="s">
        <v>410</v>
      </c>
      <c r="U181" s="1" t="s">
        <v>66</v>
      </c>
      <c r="V181" s="1" t="s">
        <v>67</v>
      </c>
      <c r="W181" s="1" t="s">
        <v>143</v>
      </c>
      <c r="AA181" s="3">
        <v>3075.16</v>
      </c>
      <c r="AB181" s="3">
        <v>194.83</v>
      </c>
      <c r="AE181" s="1" t="s">
        <v>414</v>
      </c>
      <c r="AF181" s="1" t="s">
        <v>757</v>
      </c>
      <c r="AG181" s="1">
        <f t="shared" si="18"/>
        <v>-2</v>
      </c>
      <c r="AH181">
        <f t="shared" si="19"/>
        <v>-6150.32</v>
      </c>
    </row>
    <row r="182" spans="1:34" x14ac:dyDescent="0.25">
      <c r="A182" s="1" t="s">
        <v>143</v>
      </c>
      <c r="B182" s="1" t="s">
        <v>43</v>
      </c>
      <c r="C182" s="1" t="s">
        <v>56</v>
      </c>
      <c r="D182" s="2">
        <v>273</v>
      </c>
      <c r="E182" s="1" t="s">
        <v>57</v>
      </c>
      <c r="F182" s="1" t="s">
        <v>760</v>
      </c>
      <c r="G182" s="3">
        <v>417.69</v>
      </c>
      <c r="H182" s="1" t="s">
        <v>403</v>
      </c>
      <c r="I182" s="1" t="s">
        <v>404</v>
      </c>
      <c r="J182" s="1" t="s">
        <v>405</v>
      </c>
      <c r="K182" s="1" t="s">
        <v>406</v>
      </c>
      <c r="L182" s="1" t="s">
        <v>407</v>
      </c>
      <c r="M182" s="1" t="s">
        <v>48</v>
      </c>
      <c r="N182" s="1" t="s">
        <v>753</v>
      </c>
      <c r="O182" s="2">
        <v>468</v>
      </c>
      <c r="Q182" s="1" t="s">
        <v>761</v>
      </c>
      <c r="R182" s="1" t="s">
        <v>133</v>
      </c>
      <c r="S182" s="1" t="s">
        <v>410</v>
      </c>
      <c r="U182" s="1" t="s">
        <v>66</v>
      </c>
      <c r="V182" s="1" t="s">
        <v>67</v>
      </c>
      <c r="W182" s="1" t="s">
        <v>762</v>
      </c>
      <c r="AA182" s="3">
        <v>417.69</v>
      </c>
      <c r="AB182" s="3">
        <v>91.89</v>
      </c>
      <c r="AE182" s="1" t="s">
        <v>393</v>
      </c>
      <c r="AF182" s="1" t="s">
        <v>757</v>
      </c>
      <c r="AG182" s="1">
        <f t="shared" si="18"/>
        <v>-2</v>
      </c>
      <c r="AH182">
        <f t="shared" si="19"/>
        <v>-835.38</v>
      </c>
    </row>
    <row r="183" spans="1:34" x14ac:dyDescent="0.25">
      <c r="A183" s="1" t="s">
        <v>43</v>
      </c>
      <c r="B183" s="1" t="s">
        <v>167</v>
      </c>
      <c r="C183" s="1" t="s">
        <v>56</v>
      </c>
      <c r="D183" s="2">
        <v>306</v>
      </c>
      <c r="E183" s="1" t="s">
        <v>57</v>
      </c>
      <c r="F183" s="1" t="s">
        <v>763</v>
      </c>
      <c r="G183" s="3">
        <v>1932.05</v>
      </c>
      <c r="H183" s="1" t="s">
        <v>190</v>
      </c>
      <c r="I183" s="1" t="s">
        <v>191</v>
      </c>
      <c r="J183" s="1" t="s">
        <v>192</v>
      </c>
      <c r="K183" s="1" t="s">
        <v>62</v>
      </c>
      <c r="L183" s="1" t="s">
        <v>193</v>
      </c>
      <c r="M183" s="1" t="s">
        <v>48</v>
      </c>
      <c r="N183" s="1" t="s">
        <v>753</v>
      </c>
      <c r="O183" s="2">
        <v>472</v>
      </c>
      <c r="Q183" s="1" t="s">
        <v>764</v>
      </c>
      <c r="R183" s="1" t="s">
        <v>133</v>
      </c>
      <c r="S183" s="1" t="s">
        <v>195</v>
      </c>
      <c r="U183" s="1" t="s">
        <v>66</v>
      </c>
      <c r="V183" s="1" t="s">
        <v>67</v>
      </c>
      <c r="W183" s="1" t="s">
        <v>154</v>
      </c>
      <c r="AA183" s="3">
        <v>1932.05</v>
      </c>
      <c r="AB183" s="3">
        <v>13.2</v>
      </c>
      <c r="AE183" s="1" t="s">
        <v>196</v>
      </c>
      <c r="AF183" s="1" t="s">
        <v>745</v>
      </c>
      <c r="AG183" s="1">
        <f t="shared" si="18"/>
        <v>1</v>
      </c>
      <c r="AH183">
        <f t="shared" si="19"/>
        <v>1932.05</v>
      </c>
    </row>
    <row r="184" spans="1:34" x14ac:dyDescent="0.25">
      <c r="A184" s="1" t="s">
        <v>43</v>
      </c>
      <c r="B184" s="1" t="s">
        <v>167</v>
      </c>
      <c r="C184" s="1" t="s">
        <v>56</v>
      </c>
      <c r="D184" s="2">
        <v>307</v>
      </c>
      <c r="E184" s="1" t="s">
        <v>57</v>
      </c>
      <c r="F184" s="1" t="s">
        <v>765</v>
      </c>
      <c r="G184" s="3">
        <v>37313.519999999997</v>
      </c>
      <c r="H184" s="1" t="s">
        <v>190</v>
      </c>
      <c r="I184" s="1" t="s">
        <v>191</v>
      </c>
      <c r="J184" s="1" t="s">
        <v>192</v>
      </c>
      <c r="K184" s="1" t="s">
        <v>62</v>
      </c>
      <c r="L184" s="1" t="s">
        <v>193</v>
      </c>
      <c r="M184" s="1" t="s">
        <v>48</v>
      </c>
      <c r="N184" s="1" t="s">
        <v>753</v>
      </c>
      <c r="O184" s="2">
        <v>472</v>
      </c>
      <c r="Q184" s="1" t="s">
        <v>766</v>
      </c>
      <c r="R184" s="1" t="s">
        <v>133</v>
      </c>
      <c r="S184" s="1" t="s">
        <v>195</v>
      </c>
      <c r="U184" s="1" t="s">
        <v>66</v>
      </c>
      <c r="V184" s="1" t="s">
        <v>67</v>
      </c>
      <c r="W184" s="1" t="s">
        <v>154</v>
      </c>
      <c r="AA184" s="3">
        <v>37313.519999999997</v>
      </c>
      <c r="AB184" s="3">
        <v>219.12</v>
      </c>
      <c r="AE184" s="1" t="s">
        <v>196</v>
      </c>
      <c r="AF184" s="1" t="s">
        <v>745</v>
      </c>
      <c r="AG184" s="1">
        <f t="shared" si="18"/>
        <v>1</v>
      </c>
      <c r="AH184">
        <f t="shared" si="19"/>
        <v>37313.519999999997</v>
      </c>
    </row>
    <row r="185" spans="1:34" x14ac:dyDescent="0.25">
      <c r="A185" s="1" t="s">
        <v>43</v>
      </c>
      <c r="B185" s="1" t="s">
        <v>167</v>
      </c>
      <c r="C185" s="1" t="s">
        <v>56</v>
      </c>
      <c r="D185" s="2">
        <v>308</v>
      </c>
      <c r="E185" s="1" t="s">
        <v>57</v>
      </c>
      <c r="F185" s="1" t="s">
        <v>767</v>
      </c>
      <c r="G185" s="3">
        <v>775.22</v>
      </c>
      <c r="H185" s="1" t="s">
        <v>190</v>
      </c>
      <c r="I185" s="1" t="s">
        <v>191</v>
      </c>
      <c r="J185" s="1" t="s">
        <v>192</v>
      </c>
      <c r="K185" s="1" t="s">
        <v>62</v>
      </c>
      <c r="L185" s="1" t="s">
        <v>193</v>
      </c>
      <c r="M185" s="1" t="s">
        <v>48</v>
      </c>
      <c r="N185" s="1" t="s">
        <v>753</v>
      </c>
      <c r="O185" s="2">
        <v>472</v>
      </c>
      <c r="Q185" s="1" t="s">
        <v>768</v>
      </c>
      <c r="R185" s="1" t="s">
        <v>133</v>
      </c>
      <c r="S185" s="1" t="s">
        <v>195</v>
      </c>
      <c r="U185" s="1" t="s">
        <v>66</v>
      </c>
      <c r="V185" s="1" t="s">
        <v>67</v>
      </c>
      <c r="W185" s="1" t="s">
        <v>182</v>
      </c>
      <c r="AA185" s="3">
        <v>775.22</v>
      </c>
      <c r="AB185" s="3">
        <v>5.54</v>
      </c>
      <c r="AE185" s="1" t="s">
        <v>196</v>
      </c>
      <c r="AF185" s="1" t="s">
        <v>753</v>
      </c>
      <c r="AG185" s="1">
        <f t="shared" si="18"/>
        <v>0</v>
      </c>
      <c r="AH185">
        <f t="shared" si="19"/>
        <v>0</v>
      </c>
    </row>
    <row r="186" spans="1:34" x14ac:dyDescent="0.25">
      <c r="A186" s="1" t="s">
        <v>43</v>
      </c>
      <c r="B186" s="1" t="s">
        <v>167</v>
      </c>
      <c r="C186" s="1" t="s">
        <v>56</v>
      </c>
      <c r="D186" s="2">
        <v>309</v>
      </c>
      <c r="E186" s="1" t="s">
        <v>57</v>
      </c>
      <c r="F186" s="1" t="s">
        <v>769</v>
      </c>
      <c r="G186" s="3">
        <v>3553.39</v>
      </c>
      <c r="H186" s="1" t="s">
        <v>190</v>
      </c>
      <c r="I186" s="1" t="s">
        <v>191</v>
      </c>
      <c r="J186" s="1" t="s">
        <v>192</v>
      </c>
      <c r="K186" s="1" t="s">
        <v>62</v>
      </c>
      <c r="L186" s="1" t="s">
        <v>193</v>
      </c>
      <c r="M186" s="1" t="s">
        <v>48</v>
      </c>
      <c r="N186" s="1" t="s">
        <v>753</v>
      </c>
      <c r="O186" s="2">
        <v>472</v>
      </c>
      <c r="Q186" s="1" t="s">
        <v>770</v>
      </c>
      <c r="R186" s="1" t="s">
        <v>133</v>
      </c>
      <c r="S186" s="1" t="s">
        <v>195</v>
      </c>
      <c r="U186" s="1" t="s">
        <v>66</v>
      </c>
      <c r="V186" s="1" t="s">
        <v>67</v>
      </c>
      <c r="W186" s="1" t="s">
        <v>182</v>
      </c>
      <c r="AA186" s="3">
        <v>3553.39</v>
      </c>
      <c r="AB186" s="3">
        <v>19.93</v>
      </c>
      <c r="AE186" s="1" t="s">
        <v>196</v>
      </c>
      <c r="AF186" s="1" t="s">
        <v>753</v>
      </c>
      <c r="AG186" s="1">
        <f t="shared" si="18"/>
        <v>0</v>
      </c>
      <c r="AH186">
        <f t="shared" si="19"/>
        <v>0</v>
      </c>
    </row>
    <row r="187" spans="1:34" x14ac:dyDescent="0.25">
      <c r="A187" s="1" t="s">
        <v>43</v>
      </c>
      <c r="B187" s="1" t="s">
        <v>167</v>
      </c>
      <c r="C187" s="1" t="s">
        <v>56</v>
      </c>
      <c r="D187" s="2">
        <v>310</v>
      </c>
      <c r="E187" s="1" t="s">
        <v>57</v>
      </c>
      <c r="F187" s="1" t="s">
        <v>771</v>
      </c>
      <c r="G187" s="3">
        <v>7024.19</v>
      </c>
      <c r="H187" s="1" t="s">
        <v>190</v>
      </c>
      <c r="I187" s="1" t="s">
        <v>191</v>
      </c>
      <c r="J187" s="1" t="s">
        <v>192</v>
      </c>
      <c r="K187" s="1" t="s">
        <v>62</v>
      </c>
      <c r="L187" s="1" t="s">
        <v>193</v>
      </c>
      <c r="M187" s="1" t="s">
        <v>48</v>
      </c>
      <c r="N187" s="1" t="s">
        <v>753</v>
      </c>
      <c r="O187" s="2">
        <v>472</v>
      </c>
      <c r="Q187" s="1" t="s">
        <v>772</v>
      </c>
      <c r="R187" s="1" t="s">
        <v>133</v>
      </c>
      <c r="S187" s="1" t="s">
        <v>195</v>
      </c>
      <c r="U187" s="1" t="s">
        <v>80</v>
      </c>
      <c r="V187" s="1" t="s">
        <v>81</v>
      </c>
      <c r="W187" s="1" t="s">
        <v>182</v>
      </c>
      <c r="AA187" s="3">
        <v>7024.19</v>
      </c>
      <c r="AB187" s="3">
        <v>43.51</v>
      </c>
      <c r="AE187" s="1" t="s">
        <v>196</v>
      </c>
      <c r="AF187" s="1" t="s">
        <v>753</v>
      </c>
      <c r="AG187" s="1">
        <f t="shared" si="18"/>
        <v>0</v>
      </c>
      <c r="AH187">
        <f t="shared" si="19"/>
        <v>0</v>
      </c>
    </row>
    <row r="188" spans="1:34" x14ac:dyDescent="0.25">
      <c r="A188" s="1" t="s">
        <v>43</v>
      </c>
      <c r="B188" s="1" t="s">
        <v>167</v>
      </c>
      <c r="C188" s="1" t="s">
        <v>56</v>
      </c>
      <c r="D188" s="2">
        <v>311</v>
      </c>
      <c r="E188" s="1" t="s">
        <v>57</v>
      </c>
      <c r="F188" s="1" t="s">
        <v>773</v>
      </c>
      <c r="G188" s="3">
        <v>1595.3</v>
      </c>
      <c r="H188" s="1" t="s">
        <v>190</v>
      </c>
      <c r="I188" s="1" t="s">
        <v>191</v>
      </c>
      <c r="J188" s="1" t="s">
        <v>192</v>
      </c>
      <c r="K188" s="1" t="s">
        <v>62</v>
      </c>
      <c r="L188" s="1" t="s">
        <v>193</v>
      </c>
      <c r="M188" s="1" t="s">
        <v>48</v>
      </c>
      <c r="N188" s="1" t="s">
        <v>753</v>
      </c>
      <c r="O188" s="2">
        <v>472</v>
      </c>
      <c r="Q188" s="1" t="s">
        <v>774</v>
      </c>
      <c r="R188" s="1" t="s">
        <v>133</v>
      </c>
      <c r="S188" s="1" t="s">
        <v>195</v>
      </c>
      <c r="U188" s="1" t="s">
        <v>71</v>
      </c>
      <c r="V188" s="1" t="s">
        <v>72</v>
      </c>
      <c r="W188" s="1" t="s">
        <v>182</v>
      </c>
      <c r="AA188" s="3">
        <v>1595.3</v>
      </c>
      <c r="AB188" s="3">
        <v>9.9</v>
      </c>
      <c r="AE188" s="1" t="s">
        <v>196</v>
      </c>
      <c r="AF188" s="1" t="s">
        <v>753</v>
      </c>
      <c r="AG188" s="1">
        <f t="shared" si="18"/>
        <v>0</v>
      </c>
      <c r="AH188">
        <f t="shared" si="19"/>
        <v>0</v>
      </c>
    </row>
    <row r="189" spans="1:34" x14ac:dyDescent="0.25">
      <c r="A189" s="1" t="s">
        <v>43</v>
      </c>
      <c r="B189" s="1" t="s">
        <v>167</v>
      </c>
      <c r="C189" s="1" t="s">
        <v>56</v>
      </c>
      <c r="D189" s="2">
        <v>312</v>
      </c>
      <c r="E189" s="1" t="s">
        <v>57</v>
      </c>
      <c r="F189" s="1" t="s">
        <v>775</v>
      </c>
      <c r="G189" s="3">
        <v>2530.89</v>
      </c>
      <c r="H189" s="1" t="s">
        <v>190</v>
      </c>
      <c r="I189" s="1" t="s">
        <v>191</v>
      </c>
      <c r="J189" s="1" t="s">
        <v>192</v>
      </c>
      <c r="K189" s="1" t="s">
        <v>62</v>
      </c>
      <c r="L189" s="1" t="s">
        <v>193</v>
      </c>
      <c r="M189" s="1" t="s">
        <v>48</v>
      </c>
      <c r="N189" s="1" t="s">
        <v>753</v>
      </c>
      <c r="O189" s="2">
        <v>472</v>
      </c>
      <c r="Q189" s="1" t="s">
        <v>776</v>
      </c>
      <c r="R189" s="1" t="s">
        <v>133</v>
      </c>
      <c r="S189" s="1" t="s">
        <v>195</v>
      </c>
      <c r="U189" s="1" t="s">
        <v>71</v>
      </c>
      <c r="V189" s="1" t="s">
        <v>72</v>
      </c>
      <c r="W189" s="1" t="s">
        <v>182</v>
      </c>
      <c r="AA189" s="3">
        <v>2530.89</v>
      </c>
      <c r="AB189" s="3">
        <v>16.170000000000002</v>
      </c>
      <c r="AE189" s="1" t="s">
        <v>196</v>
      </c>
      <c r="AF189" s="1" t="s">
        <v>753</v>
      </c>
      <c r="AG189" s="1">
        <f t="shared" si="18"/>
        <v>0</v>
      </c>
      <c r="AH189">
        <f t="shared" si="19"/>
        <v>0</v>
      </c>
    </row>
    <row r="190" spans="1:34" x14ac:dyDescent="0.25">
      <c r="A190" s="1" t="s">
        <v>43</v>
      </c>
      <c r="B190" s="1" t="s">
        <v>167</v>
      </c>
      <c r="C190" s="1" t="s">
        <v>56</v>
      </c>
      <c r="D190" s="2">
        <v>313</v>
      </c>
      <c r="E190" s="1" t="s">
        <v>57</v>
      </c>
      <c r="F190" s="1" t="s">
        <v>777</v>
      </c>
      <c r="G190" s="3">
        <v>17003.810000000001</v>
      </c>
      <c r="H190" s="1" t="s">
        <v>190</v>
      </c>
      <c r="I190" s="1" t="s">
        <v>191</v>
      </c>
      <c r="J190" s="1" t="s">
        <v>192</v>
      </c>
      <c r="K190" s="1" t="s">
        <v>62</v>
      </c>
      <c r="L190" s="1" t="s">
        <v>193</v>
      </c>
      <c r="M190" s="1" t="s">
        <v>48</v>
      </c>
      <c r="N190" s="1" t="s">
        <v>753</v>
      </c>
      <c r="O190" s="2">
        <v>472</v>
      </c>
      <c r="Q190" s="1" t="s">
        <v>778</v>
      </c>
      <c r="R190" s="1" t="s">
        <v>133</v>
      </c>
      <c r="S190" s="1" t="s">
        <v>195</v>
      </c>
      <c r="U190" s="1" t="s">
        <v>66</v>
      </c>
      <c r="V190" s="1" t="s">
        <v>67</v>
      </c>
      <c r="W190" s="1" t="s">
        <v>182</v>
      </c>
      <c r="AA190" s="3">
        <v>17003.810000000001</v>
      </c>
      <c r="AB190" s="3">
        <v>86.33</v>
      </c>
      <c r="AE190" s="1" t="s">
        <v>196</v>
      </c>
      <c r="AF190" s="1" t="s">
        <v>753</v>
      </c>
      <c r="AG190" s="1">
        <f t="shared" si="18"/>
        <v>0</v>
      </c>
      <c r="AH190">
        <f t="shared" si="19"/>
        <v>0</v>
      </c>
    </row>
    <row r="191" spans="1:34" x14ac:dyDescent="0.25">
      <c r="A191" s="1" t="s">
        <v>634</v>
      </c>
      <c r="B191" s="1" t="s">
        <v>177</v>
      </c>
      <c r="C191" s="1" t="s">
        <v>56</v>
      </c>
      <c r="D191" s="2">
        <v>326</v>
      </c>
      <c r="E191" s="1" t="s">
        <v>57</v>
      </c>
      <c r="F191" s="1" t="s">
        <v>780</v>
      </c>
      <c r="G191" s="3">
        <v>1148.31</v>
      </c>
      <c r="H191" s="1" t="s">
        <v>119</v>
      </c>
      <c r="I191" s="1" t="s">
        <v>101</v>
      </c>
      <c r="J191" s="1" t="s">
        <v>120</v>
      </c>
      <c r="M191" s="1" t="s">
        <v>48</v>
      </c>
      <c r="N191" s="1" t="s">
        <v>753</v>
      </c>
      <c r="O191" s="2">
        <v>469</v>
      </c>
      <c r="Q191" s="1" t="s">
        <v>781</v>
      </c>
      <c r="R191" s="1" t="s">
        <v>39</v>
      </c>
      <c r="S191" s="1" t="s">
        <v>122</v>
      </c>
      <c r="U191" s="1" t="s">
        <v>66</v>
      </c>
      <c r="V191" s="1" t="s">
        <v>67</v>
      </c>
      <c r="W191" s="1" t="s">
        <v>96</v>
      </c>
      <c r="AA191" s="3">
        <v>1148.31</v>
      </c>
      <c r="AB191" s="3">
        <v>57.42</v>
      </c>
      <c r="AE191" s="1" t="s">
        <v>124</v>
      </c>
      <c r="AF191" s="1" t="s">
        <v>779</v>
      </c>
      <c r="AG191" s="1">
        <f t="shared" si="18"/>
        <v>-4</v>
      </c>
      <c r="AH191">
        <f t="shared" si="19"/>
        <v>-4593.24</v>
      </c>
    </row>
    <row r="192" spans="1:34" x14ac:dyDescent="0.25">
      <c r="A192" s="1" t="s">
        <v>177</v>
      </c>
      <c r="B192" s="1" t="s">
        <v>661</v>
      </c>
      <c r="C192" s="1" t="s">
        <v>56</v>
      </c>
      <c r="D192" s="2">
        <v>365</v>
      </c>
      <c r="E192" s="1" t="s">
        <v>57</v>
      </c>
      <c r="F192" s="1" t="s">
        <v>783</v>
      </c>
      <c r="G192" s="3">
        <v>1200</v>
      </c>
      <c r="H192" s="1" t="s">
        <v>784</v>
      </c>
      <c r="I192" s="1" t="s">
        <v>785</v>
      </c>
      <c r="J192" s="1" t="s">
        <v>47</v>
      </c>
      <c r="K192" s="1" t="s">
        <v>276</v>
      </c>
      <c r="L192" s="1" t="s">
        <v>786</v>
      </c>
      <c r="M192" s="1" t="s">
        <v>48</v>
      </c>
      <c r="N192" s="1" t="s">
        <v>753</v>
      </c>
      <c r="O192" s="2">
        <v>467</v>
      </c>
      <c r="Q192" s="1" t="s">
        <v>787</v>
      </c>
      <c r="R192" s="1" t="s">
        <v>133</v>
      </c>
      <c r="S192" s="1" t="s">
        <v>788</v>
      </c>
      <c r="U192" s="1" t="s">
        <v>66</v>
      </c>
      <c r="V192" s="1" t="s">
        <v>67</v>
      </c>
      <c r="W192" s="1" t="s">
        <v>489</v>
      </c>
      <c r="AA192" s="3">
        <v>1200</v>
      </c>
      <c r="AB192" s="3">
        <v>264</v>
      </c>
      <c r="AE192" s="1" t="s">
        <v>789</v>
      </c>
      <c r="AF192" s="1" t="s">
        <v>782</v>
      </c>
      <c r="AG192" s="1">
        <f t="shared" si="18"/>
        <v>-1</v>
      </c>
      <c r="AH192">
        <f t="shared" si="19"/>
        <v>-1200</v>
      </c>
    </row>
    <row r="193" spans="1:34" x14ac:dyDescent="0.25">
      <c r="A193" s="1" t="s">
        <v>177</v>
      </c>
      <c r="B193" s="1" t="s">
        <v>661</v>
      </c>
      <c r="C193" s="1" t="s">
        <v>56</v>
      </c>
      <c r="D193" s="2">
        <v>366</v>
      </c>
      <c r="E193" s="1" t="s">
        <v>57</v>
      </c>
      <c r="F193" s="1" t="s">
        <v>790</v>
      </c>
      <c r="G193" s="3">
        <v>450</v>
      </c>
      <c r="H193" s="1" t="s">
        <v>435</v>
      </c>
      <c r="I193" s="1" t="s">
        <v>436</v>
      </c>
      <c r="J193" s="1" t="s">
        <v>51</v>
      </c>
      <c r="K193" s="1" t="s">
        <v>53</v>
      </c>
      <c r="L193" s="1" t="s">
        <v>437</v>
      </c>
      <c r="M193" s="1" t="s">
        <v>48</v>
      </c>
      <c r="N193" s="1" t="s">
        <v>753</v>
      </c>
      <c r="O193" s="2">
        <v>470</v>
      </c>
      <c r="Q193" s="1" t="s">
        <v>791</v>
      </c>
      <c r="R193" s="1" t="s">
        <v>39</v>
      </c>
      <c r="S193" s="1" t="s">
        <v>440</v>
      </c>
      <c r="U193" s="1" t="s">
        <v>80</v>
      </c>
      <c r="V193" s="1" t="s">
        <v>81</v>
      </c>
      <c r="W193" s="1" t="s">
        <v>489</v>
      </c>
      <c r="AA193" s="3">
        <v>450</v>
      </c>
      <c r="AB193" s="3">
        <v>99</v>
      </c>
      <c r="AE193" s="1" t="s">
        <v>95</v>
      </c>
      <c r="AF193" s="1" t="s">
        <v>782</v>
      </c>
      <c r="AG193" s="1">
        <f t="shared" si="18"/>
        <v>-1</v>
      </c>
      <c r="AH193">
        <f t="shared" si="19"/>
        <v>-450</v>
      </c>
    </row>
    <row r="194" spans="1:34" x14ac:dyDescent="0.25">
      <c r="A194" s="1" t="s">
        <v>401</v>
      </c>
      <c r="B194" s="1" t="s">
        <v>661</v>
      </c>
      <c r="C194" s="1" t="s">
        <v>56</v>
      </c>
      <c r="D194" s="2">
        <v>367</v>
      </c>
      <c r="E194" s="1" t="s">
        <v>57</v>
      </c>
      <c r="F194" s="1" t="s">
        <v>792</v>
      </c>
      <c r="G194" s="3">
        <v>447</v>
      </c>
      <c r="H194" s="1" t="s">
        <v>793</v>
      </c>
      <c r="I194" s="1" t="s">
        <v>794</v>
      </c>
      <c r="J194" s="1" t="s">
        <v>795</v>
      </c>
      <c r="M194" s="1" t="s">
        <v>48</v>
      </c>
      <c r="N194" s="1" t="s">
        <v>753</v>
      </c>
      <c r="O194" s="2">
        <v>471</v>
      </c>
      <c r="Q194" s="1" t="s">
        <v>796</v>
      </c>
      <c r="R194" s="1" t="s">
        <v>39</v>
      </c>
      <c r="S194" s="1" t="s">
        <v>797</v>
      </c>
      <c r="U194" s="1" t="s">
        <v>66</v>
      </c>
      <c r="V194" s="1" t="s">
        <v>67</v>
      </c>
      <c r="W194" s="1" t="s">
        <v>489</v>
      </c>
      <c r="AA194" s="3">
        <v>447</v>
      </c>
      <c r="AB194" s="3">
        <v>44.7</v>
      </c>
      <c r="AE194" s="1" t="s">
        <v>378</v>
      </c>
      <c r="AF194" s="1" t="s">
        <v>782</v>
      </c>
      <c r="AG194" s="1">
        <f t="shared" si="18"/>
        <v>-1</v>
      </c>
      <c r="AH194">
        <f t="shared" si="19"/>
        <v>-447</v>
      </c>
    </row>
    <row r="195" spans="1:34" x14ac:dyDescent="0.25">
      <c r="A195" s="1" t="s">
        <v>467</v>
      </c>
      <c r="B195" s="1" t="s">
        <v>467</v>
      </c>
      <c r="C195" s="1" t="s">
        <v>32</v>
      </c>
      <c r="D195" s="2">
        <v>20228</v>
      </c>
      <c r="E195" s="1" t="s">
        <v>33</v>
      </c>
      <c r="F195" s="1" t="s">
        <v>32</v>
      </c>
      <c r="G195" s="3">
        <v>138</v>
      </c>
      <c r="H195" s="1" t="s">
        <v>798</v>
      </c>
      <c r="J195" s="1" t="s">
        <v>267</v>
      </c>
      <c r="M195" s="1" t="s">
        <v>48</v>
      </c>
      <c r="N195" s="1" t="s">
        <v>467</v>
      </c>
      <c r="O195" s="2">
        <v>474</v>
      </c>
      <c r="Q195" s="1" t="s">
        <v>799</v>
      </c>
      <c r="R195" s="1" t="s">
        <v>133</v>
      </c>
      <c r="W195" s="1" t="s">
        <v>415</v>
      </c>
      <c r="AA195" s="3">
        <v>0</v>
      </c>
      <c r="AB195" s="3">
        <v>0</v>
      </c>
      <c r="AF195" s="1" t="s">
        <v>467</v>
      </c>
      <c r="AG195" s="1">
        <f t="shared" si="18"/>
        <v>0</v>
      </c>
      <c r="AH195">
        <f t="shared" si="19"/>
        <v>0</v>
      </c>
    </row>
    <row r="196" spans="1:34" x14ac:dyDescent="0.25">
      <c r="A196" s="1" t="s">
        <v>451</v>
      </c>
      <c r="B196" s="1" t="s">
        <v>661</v>
      </c>
      <c r="C196" s="1" t="s">
        <v>56</v>
      </c>
      <c r="D196" s="2">
        <v>69</v>
      </c>
      <c r="E196" s="1" t="s">
        <v>33</v>
      </c>
      <c r="F196" s="1" t="s">
        <v>801</v>
      </c>
      <c r="G196" s="3">
        <v>478.9</v>
      </c>
      <c r="H196" s="1" t="s">
        <v>584</v>
      </c>
      <c r="I196" s="1" t="s">
        <v>585</v>
      </c>
      <c r="J196" s="1" t="s">
        <v>243</v>
      </c>
      <c r="M196" s="1" t="s">
        <v>48</v>
      </c>
      <c r="N196" s="1" t="s">
        <v>802</v>
      </c>
      <c r="O196" s="2">
        <v>478</v>
      </c>
      <c r="Q196" s="1" t="s">
        <v>803</v>
      </c>
      <c r="R196" s="1" t="s">
        <v>39</v>
      </c>
      <c r="S196" s="1" t="s">
        <v>587</v>
      </c>
      <c r="U196" s="1" t="s">
        <v>66</v>
      </c>
      <c r="V196" s="1" t="s">
        <v>67</v>
      </c>
      <c r="W196" s="1" t="s">
        <v>451</v>
      </c>
      <c r="AA196" s="3">
        <v>598.13</v>
      </c>
      <c r="AB196" s="3">
        <v>0</v>
      </c>
      <c r="AE196" s="1" t="s">
        <v>588</v>
      </c>
      <c r="AF196" s="1" t="s">
        <v>800</v>
      </c>
      <c r="AG196" s="1">
        <f t="shared" si="18"/>
        <v>-1</v>
      </c>
      <c r="AH196">
        <f t="shared" si="19"/>
        <v>-478.9</v>
      </c>
    </row>
    <row r="197" spans="1:34" x14ac:dyDescent="0.25">
      <c r="A197" s="1" t="s">
        <v>664</v>
      </c>
      <c r="B197" s="1" t="s">
        <v>218</v>
      </c>
      <c r="C197" s="1" t="s">
        <v>56</v>
      </c>
      <c r="D197" s="2">
        <v>70</v>
      </c>
      <c r="E197" s="1" t="s">
        <v>33</v>
      </c>
      <c r="F197" s="1" t="s">
        <v>805</v>
      </c>
      <c r="G197" s="3">
        <v>6205.85</v>
      </c>
      <c r="H197" s="1" t="s">
        <v>806</v>
      </c>
      <c r="J197" s="1" t="s">
        <v>267</v>
      </c>
      <c r="K197" s="1" t="s">
        <v>276</v>
      </c>
      <c r="L197" s="1" t="s">
        <v>807</v>
      </c>
      <c r="M197" s="1" t="s">
        <v>48</v>
      </c>
      <c r="N197" s="1" t="s">
        <v>802</v>
      </c>
      <c r="O197" s="2">
        <v>476</v>
      </c>
      <c r="Q197" s="1" t="s">
        <v>808</v>
      </c>
      <c r="R197" s="1" t="s">
        <v>39</v>
      </c>
      <c r="U197" s="1" t="s">
        <v>71</v>
      </c>
      <c r="V197" s="1" t="s">
        <v>72</v>
      </c>
      <c r="W197" s="1" t="s">
        <v>664</v>
      </c>
      <c r="AA197" s="3">
        <v>6205.85</v>
      </c>
      <c r="AB197" s="3">
        <v>0</v>
      </c>
      <c r="AE197" s="1" t="s">
        <v>362</v>
      </c>
      <c r="AF197" s="1" t="s">
        <v>804</v>
      </c>
      <c r="AG197" s="1">
        <f t="shared" si="18"/>
        <v>3</v>
      </c>
      <c r="AH197">
        <f t="shared" si="19"/>
        <v>18617.550000000003</v>
      </c>
    </row>
    <row r="198" spans="1:34" x14ac:dyDescent="0.25">
      <c r="A198" s="1" t="s">
        <v>710</v>
      </c>
      <c r="B198" s="1" t="s">
        <v>218</v>
      </c>
      <c r="C198" s="1" t="s">
        <v>56</v>
      </c>
      <c r="D198" s="2">
        <v>71</v>
      </c>
      <c r="E198" s="1" t="s">
        <v>33</v>
      </c>
      <c r="F198" s="1" t="s">
        <v>810</v>
      </c>
      <c r="G198" s="3">
        <v>1100</v>
      </c>
      <c r="H198" s="1" t="s">
        <v>811</v>
      </c>
      <c r="I198" s="1" t="s">
        <v>812</v>
      </c>
      <c r="J198" s="1" t="s">
        <v>813</v>
      </c>
      <c r="M198" s="1" t="s">
        <v>48</v>
      </c>
      <c r="N198" s="1" t="s">
        <v>802</v>
      </c>
      <c r="O198" s="2">
        <v>477</v>
      </c>
      <c r="Q198" s="1" t="s">
        <v>814</v>
      </c>
      <c r="R198" s="1" t="s">
        <v>133</v>
      </c>
      <c r="S198" s="1" t="s">
        <v>815</v>
      </c>
      <c r="U198" s="1" t="s">
        <v>66</v>
      </c>
      <c r="V198" s="1" t="s">
        <v>67</v>
      </c>
      <c r="W198" s="1" t="s">
        <v>710</v>
      </c>
      <c r="AA198" s="3">
        <v>1100</v>
      </c>
      <c r="AB198" s="3">
        <v>0</v>
      </c>
      <c r="AE198" s="1" t="s">
        <v>422</v>
      </c>
      <c r="AF198" s="1" t="s">
        <v>809</v>
      </c>
      <c r="AG198" s="1">
        <f t="shared" si="18"/>
        <v>-3</v>
      </c>
      <c r="AH198">
        <f t="shared" si="19"/>
        <v>-3300</v>
      </c>
    </row>
    <row r="199" spans="1:34" x14ac:dyDescent="0.25">
      <c r="A199" s="1" t="s">
        <v>661</v>
      </c>
      <c r="B199" s="1" t="s">
        <v>218</v>
      </c>
      <c r="C199" s="1" t="s">
        <v>56</v>
      </c>
      <c r="D199" s="2">
        <v>72</v>
      </c>
      <c r="E199" s="1" t="s">
        <v>33</v>
      </c>
      <c r="F199" s="1" t="s">
        <v>817</v>
      </c>
      <c r="G199" s="3">
        <v>710.51</v>
      </c>
      <c r="H199" s="1" t="s">
        <v>304</v>
      </c>
      <c r="I199" s="1" t="s">
        <v>305</v>
      </c>
      <c r="J199" s="1" t="s">
        <v>306</v>
      </c>
      <c r="K199" s="1" t="s">
        <v>62</v>
      </c>
      <c r="L199" s="1" t="s">
        <v>307</v>
      </c>
      <c r="M199" s="1" t="s">
        <v>48</v>
      </c>
      <c r="N199" s="1" t="s">
        <v>802</v>
      </c>
      <c r="O199" s="2">
        <v>479</v>
      </c>
      <c r="Q199" s="1" t="s">
        <v>818</v>
      </c>
      <c r="R199" s="1" t="s">
        <v>39</v>
      </c>
      <c r="S199" s="1" t="s">
        <v>309</v>
      </c>
      <c r="U199" s="1" t="s">
        <v>80</v>
      </c>
      <c r="V199" s="1" t="s">
        <v>81</v>
      </c>
      <c r="W199" s="1" t="s">
        <v>661</v>
      </c>
      <c r="AA199" s="3">
        <v>691.36</v>
      </c>
      <c r="AB199" s="3">
        <v>152.1</v>
      </c>
      <c r="AE199" s="1" t="s">
        <v>310</v>
      </c>
      <c r="AF199" s="1" t="s">
        <v>816</v>
      </c>
      <c r="AG199" s="1">
        <f t="shared" si="18"/>
        <v>-5</v>
      </c>
      <c r="AH199">
        <f t="shared" si="19"/>
        <v>-3552.55</v>
      </c>
    </row>
    <row r="200" spans="1:34" x14ac:dyDescent="0.25">
      <c r="A200" s="1" t="s">
        <v>352</v>
      </c>
      <c r="B200" s="1" t="s">
        <v>43</v>
      </c>
      <c r="C200" s="1" t="s">
        <v>56</v>
      </c>
      <c r="D200" s="2">
        <v>282</v>
      </c>
      <c r="E200" s="1" t="s">
        <v>57</v>
      </c>
      <c r="F200" s="1" t="s">
        <v>819</v>
      </c>
      <c r="G200" s="3">
        <v>9.93</v>
      </c>
      <c r="H200" s="1" t="s">
        <v>100</v>
      </c>
      <c r="I200" s="1" t="s">
        <v>101</v>
      </c>
      <c r="J200" s="1" t="s">
        <v>102</v>
      </c>
      <c r="M200" s="1" t="s">
        <v>48</v>
      </c>
      <c r="N200" s="1" t="s">
        <v>802</v>
      </c>
      <c r="O200" s="2">
        <v>480</v>
      </c>
      <c r="Q200" s="1" t="s">
        <v>820</v>
      </c>
      <c r="R200" s="1" t="s">
        <v>39</v>
      </c>
      <c r="S200" s="1" t="s">
        <v>104</v>
      </c>
      <c r="U200" s="1" t="s">
        <v>66</v>
      </c>
      <c r="V200" s="1" t="s">
        <v>67</v>
      </c>
      <c r="W200" s="1" t="s">
        <v>821</v>
      </c>
      <c r="AA200" s="3">
        <v>9.93</v>
      </c>
      <c r="AB200" s="3">
        <v>0.99</v>
      </c>
      <c r="AE200" s="1" t="s">
        <v>106</v>
      </c>
      <c r="AF200" s="1" t="s">
        <v>800</v>
      </c>
      <c r="AG200" s="1">
        <f t="shared" si="18"/>
        <v>-1</v>
      </c>
      <c r="AH200">
        <f t="shared" si="19"/>
        <v>-9.93</v>
      </c>
    </row>
    <row r="201" spans="1:34" x14ac:dyDescent="0.25">
      <c r="A201" s="1" t="s">
        <v>352</v>
      </c>
      <c r="B201" s="1" t="s">
        <v>43</v>
      </c>
      <c r="C201" s="1" t="s">
        <v>56</v>
      </c>
      <c r="D201" s="2">
        <v>283</v>
      </c>
      <c r="E201" s="1" t="s">
        <v>57</v>
      </c>
      <c r="F201" s="1" t="s">
        <v>822</v>
      </c>
      <c r="G201" s="3">
        <v>5.23</v>
      </c>
      <c r="H201" s="1" t="s">
        <v>100</v>
      </c>
      <c r="I201" s="1" t="s">
        <v>101</v>
      </c>
      <c r="J201" s="1" t="s">
        <v>102</v>
      </c>
      <c r="M201" s="1" t="s">
        <v>48</v>
      </c>
      <c r="N201" s="1" t="s">
        <v>802</v>
      </c>
      <c r="O201" s="2">
        <v>480</v>
      </c>
      <c r="Q201" s="1" t="s">
        <v>823</v>
      </c>
      <c r="R201" s="1" t="s">
        <v>39</v>
      </c>
      <c r="S201" s="1" t="s">
        <v>104</v>
      </c>
      <c r="U201" s="1" t="s">
        <v>66</v>
      </c>
      <c r="V201" s="1" t="s">
        <v>67</v>
      </c>
      <c r="W201" s="1" t="s">
        <v>821</v>
      </c>
      <c r="AA201" s="3">
        <v>5.23</v>
      </c>
      <c r="AB201" s="3">
        <v>0.52</v>
      </c>
      <c r="AE201" s="1" t="s">
        <v>106</v>
      </c>
      <c r="AF201" s="1" t="s">
        <v>800</v>
      </c>
      <c r="AG201" s="1">
        <f t="shared" si="18"/>
        <v>-1</v>
      </c>
      <c r="AH201">
        <f t="shared" si="19"/>
        <v>-5.23</v>
      </c>
    </row>
    <row r="202" spans="1:34" x14ac:dyDescent="0.25">
      <c r="A202" s="1" t="s">
        <v>160</v>
      </c>
      <c r="B202" s="1" t="s">
        <v>278</v>
      </c>
      <c r="C202" s="1" t="s">
        <v>56</v>
      </c>
      <c r="D202" s="2">
        <v>317</v>
      </c>
      <c r="E202" s="1" t="s">
        <v>57</v>
      </c>
      <c r="F202" s="1" t="s">
        <v>824</v>
      </c>
      <c r="G202" s="3">
        <v>549.77</v>
      </c>
      <c r="H202" s="1" t="s">
        <v>825</v>
      </c>
      <c r="I202" s="1" t="s">
        <v>826</v>
      </c>
      <c r="J202" s="1" t="s">
        <v>267</v>
      </c>
      <c r="K202" s="1" t="s">
        <v>276</v>
      </c>
      <c r="L202" s="1" t="s">
        <v>827</v>
      </c>
      <c r="M202" s="1" t="s">
        <v>48</v>
      </c>
      <c r="N202" s="1" t="s">
        <v>802</v>
      </c>
      <c r="Q202" s="1" t="s">
        <v>828</v>
      </c>
      <c r="R202" s="1" t="s">
        <v>39</v>
      </c>
      <c r="U202" s="1" t="s">
        <v>66</v>
      </c>
      <c r="V202" s="1" t="s">
        <v>67</v>
      </c>
      <c r="W202" s="1" t="s">
        <v>160</v>
      </c>
      <c r="AA202" s="3">
        <v>549.77</v>
      </c>
      <c r="AB202" s="3">
        <v>120.95</v>
      </c>
      <c r="AE202" s="1" t="s">
        <v>829</v>
      </c>
      <c r="AF202" s="1" t="s">
        <v>489</v>
      </c>
      <c r="AG202" s="1">
        <f t="shared" si="18"/>
        <v>38</v>
      </c>
      <c r="AH202">
        <f t="shared" si="19"/>
        <v>20891.259999999998</v>
      </c>
    </row>
    <row r="203" spans="1:34" x14ac:dyDescent="0.25">
      <c r="A203" s="1" t="s">
        <v>710</v>
      </c>
      <c r="B203" s="1" t="s">
        <v>218</v>
      </c>
      <c r="C203" s="1" t="s">
        <v>180</v>
      </c>
      <c r="D203" s="2">
        <v>380</v>
      </c>
      <c r="E203" s="1" t="s">
        <v>57</v>
      </c>
      <c r="F203" s="1" t="s">
        <v>830</v>
      </c>
      <c r="G203" s="3">
        <v>-549.77</v>
      </c>
      <c r="H203" s="1" t="s">
        <v>825</v>
      </c>
      <c r="I203" s="1" t="s">
        <v>826</v>
      </c>
      <c r="J203" s="1" t="s">
        <v>267</v>
      </c>
      <c r="K203" s="1" t="s">
        <v>276</v>
      </c>
      <c r="L203" s="1" t="s">
        <v>827</v>
      </c>
      <c r="M203" s="1" t="s">
        <v>48</v>
      </c>
      <c r="N203" s="1" t="s">
        <v>802</v>
      </c>
      <c r="Q203" s="1" t="s">
        <v>831</v>
      </c>
      <c r="R203" s="1" t="s">
        <v>39</v>
      </c>
      <c r="U203" s="1" t="s">
        <v>66</v>
      </c>
      <c r="V203" s="1" t="s">
        <v>67</v>
      </c>
      <c r="W203" s="1" t="s">
        <v>566</v>
      </c>
      <c r="AA203" s="3">
        <v>549.77</v>
      </c>
      <c r="AB203" s="3">
        <v>120.95</v>
      </c>
      <c r="AE203" s="1" t="s">
        <v>829</v>
      </c>
      <c r="AF203" s="1" t="s">
        <v>710</v>
      </c>
      <c r="AG203" s="1">
        <f t="shared" si="18"/>
        <v>28</v>
      </c>
      <c r="AH203">
        <f t="shared" si="19"/>
        <v>-15393.56</v>
      </c>
    </row>
    <row r="204" spans="1:34" x14ac:dyDescent="0.25">
      <c r="A204" s="1" t="s">
        <v>710</v>
      </c>
      <c r="B204" s="1" t="s">
        <v>218</v>
      </c>
      <c r="C204" s="1" t="s">
        <v>56</v>
      </c>
      <c r="D204" s="2">
        <v>381</v>
      </c>
      <c r="E204" s="1" t="s">
        <v>57</v>
      </c>
      <c r="F204" s="1" t="s">
        <v>833</v>
      </c>
      <c r="G204" s="3">
        <v>549.77</v>
      </c>
      <c r="H204" s="1" t="s">
        <v>825</v>
      </c>
      <c r="I204" s="1" t="s">
        <v>826</v>
      </c>
      <c r="J204" s="1" t="s">
        <v>267</v>
      </c>
      <c r="K204" s="1" t="s">
        <v>276</v>
      </c>
      <c r="L204" s="1" t="s">
        <v>827</v>
      </c>
      <c r="M204" s="1" t="s">
        <v>48</v>
      </c>
      <c r="N204" s="1" t="s">
        <v>802</v>
      </c>
      <c r="O204" s="2">
        <v>481</v>
      </c>
      <c r="Q204" s="1" t="s">
        <v>834</v>
      </c>
      <c r="R204" s="1" t="s">
        <v>39</v>
      </c>
      <c r="S204" s="1" t="s">
        <v>835</v>
      </c>
      <c r="U204" s="1" t="s">
        <v>66</v>
      </c>
      <c r="V204" s="1" t="s">
        <v>67</v>
      </c>
      <c r="W204" s="1" t="s">
        <v>566</v>
      </c>
      <c r="AA204" s="3">
        <v>549.77</v>
      </c>
      <c r="AB204" s="3">
        <v>120.95</v>
      </c>
      <c r="AE204" s="1" t="s">
        <v>829</v>
      </c>
      <c r="AF204" s="1" t="s">
        <v>832</v>
      </c>
      <c r="AG204" s="1">
        <f t="shared" si="18"/>
        <v>-4</v>
      </c>
      <c r="AH204">
        <f t="shared" si="19"/>
        <v>-2199.08</v>
      </c>
    </row>
    <row r="205" spans="1:34" x14ac:dyDescent="0.25">
      <c r="A205" s="1" t="s">
        <v>836</v>
      </c>
      <c r="B205" s="1" t="s">
        <v>836</v>
      </c>
      <c r="C205" s="1" t="s">
        <v>32</v>
      </c>
      <c r="D205" s="2">
        <v>20229</v>
      </c>
      <c r="E205" s="1" t="s">
        <v>33</v>
      </c>
      <c r="F205" s="1" t="s">
        <v>32</v>
      </c>
      <c r="G205" s="3">
        <v>638</v>
      </c>
      <c r="H205" s="1" t="s">
        <v>399</v>
      </c>
      <c r="J205" s="1" t="s">
        <v>243</v>
      </c>
      <c r="M205" s="1" t="s">
        <v>48</v>
      </c>
      <c r="N205" s="1" t="s">
        <v>802</v>
      </c>
      <c r="O205" s="2">
        <v>475</v>
      </c>
      <c r="Q205" s="1" t="s">
        <v>837</v>
      </c>
      <c r="R205" s="1" t="s">
        <v>39</v>
      </c>
      <c r="W205" s="1" t="s">
        <v>683</v>
      </c>
      <c r="AA205" s="3">
        <v>0</v>
      </c>
      <c r="AB205" s="3">
        <v>0</v>
      </c>
      <c r="AF205" s="1" t="s">
        <v>802</v>
      </c>
      <c r="AG205" s="1">
        <f t="shared" si="18"/>
        <v>0</v>
      </c>
      <c r="AH205">
        <f t="shared" si="19"/>
        <v>0</v>
      </c>
    </row>
    <row r="206" spans="1:34" hidden="1" x14ac:dyDescent="0.25">
      <c r="A206" s="1" t="s">
        <v>838</v>
      </c>
      <c r="B206" s="1" t="s">
        <v>838</v>
      </c>
      <c r="C206" s="1" t="s">
        <v>32</v>
      </c>
      <c r="D206" s="2">
        <v>20238</v>
      </c>
      <c r="E206" s="1" t="s">
        <v>33</v>
      </c>
      <c r="F206" s="1" t="s">
        <v>32</v>
      </c>
      <c r="G206" s="3">
        <v>19574.27</v>
      </c>
      <c r="H206" s="1" t="s">
        <v>667</v>
      </c>
      <c r="I206" s="1" t="s">
        <v>668</v>
      </c>
      <c r="J206" s="1" t="s">
        <v>243</v>
      </c>
      <c r="K206" s="1" t="s">
        <v>669</v>
      </c>
      <c r="L206" s="1" t="s">
        <v>670</v>
      </c>
      <c r="M206" s="1" t="s">
        <v>37</v>
      </c>
      <c r="N206" s="1" t="s">
        <v>838</v>
      </c>
      <c r="O206" s="2">
        <v>482</v>
      </c>
      <c r="Q206" s="1" t="s">
        <v>839</v>
      </c>
      <c r="R206" s="1" t="s">
        <v>39</v>
      </c>
      <c r="W206" s="1" t="s">
        <v>677</v>
      </c>
      <c r="X206" s="1" t="s">
        <v>840</v>
      </c>
      <c r="Z206" s="1" t="s">
        <v>841</v>
      </c>
      <c r="AA206" s="3">
        <v>0</v>
      </c>
      <c r="AB206" s="3">
        <v>0</v>
      </c>
      <c r="AF206" s="1" t="s">
        <v>838</v>
      </c>
    </row>
    <row r="207" spans="1:34" hidden="1" x14ac:dyDescent="0.25">
      <c r="A207" s="1" t="s">
        <v>838</v>
      </c>
      <c r="B207" s="1" t="s">
        <v>838</v>
      </c>
      <c r="C207" s="1" t="s">
        <v>32</v>
      </c>
      <c r="D207" s="2">
        <v>20239</v>
      </c>
      <c r="E207" s="1" t="s">
        <v>33</v>
      </c>
      <c r="F207" s="1" t="s">
        <v>32</v>
      </c>
      <c r="G207" s="3">
        <v>2853.56</v>
      </c>
      <c r="H207" s="1" t="s">
        <v>667</v>
      </c>
      <c r="I207" s="1" t="s">
        <v>668</v>
      </c>
      <c r="J207" s="1" t="s">
        <v>243</v>
      </c>
      <c r="K207" s="1" t="s">
        <v>669</v>
      </c>
      <c r="L207" s="1" t="s">
        <v>670</v>
      </c>
      <c r="M207" s="1" t="s">
        <v>37</v>
      </c>
      <c r="N207" s="1" t="s">
        <v>838</v>
      </c>
      <c r="O207" s="2">
        <v>483</v>
      </c>
      <c r="Q207" s="1" t="s">
        <v>842</v>
      </c>
      <c r="R207" s="1" t="s">
        <v>39</v>
      </c>
      <c r="W207" s="1" t="s">
        <v>677</v>
      </c>
      <c r="X207" s="1" t="s">
        <v>840</v>
      </c>
      <c r="Z207" s="1" t="s">
        <v>841</v>
      </c>
      <c r="AA207" s="3">
        <v>0</v>
      </c>
      <c r="AB207" s="3">
        <v>0</v>
      </c>
      <c r="AF207" s="1" t="s">
        <v>838</v>
      </c>
    </row>
    <row r="208" spans="1:34" hidden="1" x14ac:dyDescent="0.25">
      <c r="A208" s="1" t="s">
        <v>838</v>
      </c>
      <c r="B208" s="1" t="s">
        <v>838</v>
      </c>
      <c r="C208" s="1" t="s">
        <v>32</v>
      </c>
      <c r="D208" s="2">
        <v>20240</v>
      </c>
      <c r="E208" s="1" t="s">
        <v>33</v>
      </c>
      <c r="F208" s="1" t="s">
        <v>32</v>
      </c>
      <c r="G208" s="3">
        <v>252.64</v>
      </c>
      <c r="H208" s="1" t="s">
        <v>667</v>
      </c>
      <c r="I208" s="1" t="s">
        <v>668</v>
      </c>
      <c r="J208" s="1" t="s">
        <v>243</v>
      </c>
      <c r="K208" s="1" t="s">
        <v>669</v>
      </c>
      <c r="L208" s="1" t="s">
        <v>670</v>
      </c>
      <c r="M208" s="1" t="s">
        <v>37</v>
      </c>
      <c r="N208" s="1" t="s">
        <v>838</v>
      </c>
      <c r="O208" s="2">
        <v>484</v>
      </c>
      <c r="Q208" s="1" t="s">
        <v>843</v>
      </c>
      <c r="R208" s="1" t="s">
        <v>39</v>
      </c>
      <c r="W208" s="1" t="s">
        <v>677</v>
      </c>
      <c r="X208" s="1" t="s">
        <v>840</v>
      </c>
      <c r="Z208" s="1" t="s">
        <v>841</v>
      </c>
      <c r="AA208" s="3">
        <v>0</v>
      </c>
      <c r="AB208" s="3">
        <v>0</v>
      </c>
      <c r="AF208" s="1" t="s">
        <v>838</v>
      </c>
    </row>
    <row r="209" spans="1:34" hidden="1" x14ac:dyDescent="0.25">
      <c r="A209" s="1" t="s">
        <v>838</v>
      </c>
      <c r="B209" s="1" t="s">
        <v>838</v>
      </c>
      <c r="C209" s="1" t="s">
        <v>32</v>
      </c>
      <c r="D209" s="2">
        <v>20241</v>
      </c>
      <c r="E209" s="1" t="s">
        <v>33</v>
      </c>
      <c r="F209" s="1" t="s">
        <v>32</v>
      </c>
      <c r="G209" s="3">
        <v>17.829999999999998</v>
      </c>
      <c r="H209" s="1" t="s">
        <v>667</v>
      </c>
      <c r="I209" s="1" t="s">
        <v>668</v>
      </c>
      <c r="J209" s="1" t="s">
        <v>243</v>
      </c>
      <c r="K209" s="1" t="s">
        <v>669</v>
      </c>
      <c r="L209" s="1" t="s">
        <v>670</v>
      </c>
      <c r="M209" s="1" t="s">
        <v>37</v>
      </c>
      <c r="N209" s="1" t="s">
        <v>838</v>
      </c>
      <c r="O209" s="2">
        <v>485</v>
      </c>
      <c r="Q209" s="1" t="s">
        <v>844</v>
      </c>
      <c r="R209" s="1" t="s">
        <v>39</v>
      </c>
      <c r="W209" s="1" t="s">
        <v>677</v>
      </c>
      <c r="X209" s="1" t="s">
        <v>840</v>
      </c>
      <c r="Z209" s="1" t="s">
        <v>841</v>
      </c>
      <c r="AA209" s="3">
        <v>0</v>
      </c>
      <c r="AB209" s="3">
        <v>0</v>
      </c>
      <c r="AF209" s="1" t="s">
        <v>838</v>
      </c>
    </row>
    <row r="210" spans="1:34" hidden="1" x14ac:dyDescent="0.25">
      <c r="A210" s="1" t="s">
        <v>838</v>
      </c>
      <c r="B210" s="1" t="s">
        <v>838</v>
      </c>
      <c r="C210" s="1" t="s">
        <v>32</v>
      </c>
      <c r="D210" s="2">
        <v>20242</v>
      </c>
      <c r="E210" s="1" t="s">
        <v>33</v>
      </c>
      <c r="F210" s="1" t="s">
        <v>32</v>
      </c>
      <c r="G210" s="3">
        <v>128</v>
      </c>
      <c r="H210" s="1" t="s">
        <v>667</v>
      </c>
      <c r="I210" s="1" t="s">
        <v>668</v>
      </c>
      <c r="J210" s="1" t="s">
        <v>243</v>
      </c>
      <c r="K210" s="1" t="s">
        <v>669</v>
      </c>
      <c r="L210" s="1" t="s">
        <v>670</v>
      </c>
      <c r="M210" s="1" t="s">
        <v>37</v>
      </c>
      <c r="N210" s="1" t="s">
        <v>838</v>
      </c>
      <c r="O210" s="2">
        <v>486</v>
      </c>
      <c r="Q210" s="1" t="s">
        <v>845</v>
      </c>
      <c r="R210" s="1" t="s">
        <v>39</v>
      </c>
      <c r="W210" s="1" t="s">
        <v>677</v>
      </c>
      <c r="X210" s="1" t="s">
        <v>840</v>
      </c>
      <c r="Z210" s="1" t="s">
        <v>841</v>
      </c>
      <c r="AA210" s="3">
        <v>0</v>
      </c>
      <c r="AB210" s="3">
        <v>0</v>
      </c>
      <c r="AF210" s="1" t="s">
        <v>838</v>
      </c>
    </row>
    <row r="211" spans="1:34" hidden="1" x14ac:dyDescent="0.25">
      <c r="A211" s="1" t="s">
        <v>838</v>
      </c>
      <c r="B211" s="1" t="s">
        <v>838</v>
      </c>
      <c r="C211" s="1" t="s">
        <v>32</v>
      </c>
      <c r="D211" s="2">
        <v>20243</v>
      </c>
      <c r="E211" s="1" t="s">
        <v>33</v>
      </c>
      <c r="F211" s="1" t="s">
        <v>32</v>
      </c>
      <c r="G211" s="3">
        <v>19.43</v>
      </c>
      <c r="H211" s="1" t="s">
        <v>667</v>
      </c>
      <c r="I211" s="1" t="s">
        <v>668</v>
      </c>
      <c r="J211" s="1" t="s">
        <v>243</v>
      </c>
      <c r="K211" s="1" t="s">
        <v>669</v>
      </c>
      <c r="L211" s="1" t="s">
        <v>670</v>
      </c>
      <c r="M211" s="1" t="s">
        <v>37</v>
      </c>
      <c r="N211" s="1" t="s">
        <v>838</v>
      </c>
      <c r="O211" s="2">
        <v>487</v>
      </c>
      <c r="Q211" s="1" t="s">
        <v>846</v>
      </c>
      <c r="R211" s="1" t="s">
        <v>39</v>
      </c>
      <c r="W211" s="1" t="s">
        <v>677</v>
      </c>
      <c r="X211" s="1" t="s">
        <v>840</v>
      </c>
      <c r="Z211" s="1" t="s">
        <v>841</v>
      </c>
      <c r="AA211" s="3">
        <v>0</v>
      </c>
      <c r="AB211" s="3">
        <v>0</v>
      </c>
      <c r="AF211" s="1" t="s">
        <v>838</v>
      </c>
    </row>
    <row r="212" spans="1:34" hidden="1" x14ac:dyDescent="0.25">
      <c r="A212" s="1" t="s">
        <v>838</v>
      </c>
      <c r="B212" s="1" t="s">
        <v>838</v>
      </c>
      <c r="C212" s="1" t="s">
        <v>32</v>
      </c>
      <c r="D212" s="2">
        <v>20244</v>
      </c>
      <c r="E212" s="1" t="s">
        <v>33</v>
      </c>
      <c r="F212" s="1" t="s">
        <v>32</v>
      </c>
      <c r="G212" s="3">
        <v>254.56</v>
      </c>
      <c r="H212" s="1" t="s">
        <v>667</v>
      </c>
      <c r="I212" s="1" t="s">
        <v>668</v>
      </c>
      <c r="J212" s="1" t="s">
        <v>243</v>
      </c>
      <c r="K212" s="1" t="s">
        <v>669</v>
      </c>
      <c r="L212" s="1" t="s">
        <v>670</v>
      </c>
      <c r="M212" s="1" t="s">
        <v>37</v>
      </c>
      <c r="N212" s="1" t="s">
        <v>838</v>
      </c>
      <c r="O212" s="2">
        <v>488</v>
      </c>
      <c r="Q212" s="1" t="s">
        <v>847</v>
      </c>
      <c r="R212" s="1" t="s">
        <v>39</v>
      </c>
      <c r="W212" s="1" t="s">
        <v>677</v>
      </c>
      <c r="X212" s="1" t="s">
        <v>840</v>
      </c>
      <c r="Z212" s="1" t="s">
        <v>841</v>
      </c>
      <c r="AA212" s="3">
        <v>0</v>
      </c>
      <c r="AB212" s="3">
        <v>0</v>
      </c>
      <c r="AF212" s="1" t="s">
        <v>838</v>
      </c>
    </row>
    <row r="213" spans="1:34" hidden="1" x14ac:dyDescent="0.25">
      <c r="A213" s="1" t="s">
        <v>838</v>
      </c>
      <c r="B213" s="1" t="s">
        <v>838</v>
      </c>
      <c r="C213" s="1" t="s">
        <v>32</v>
      </c>
      <c r="D213" s="2">
        <v>20245</v>
      </c>
      <c r="E213" s="1" t="s">
        <v>33</v>
      </c>
      <c r="F213" s="1" t="s">
        <v>32</v>
      </c>
      <c r="G213" s="3">
        <v>79.73</v>
      </c>
      <c r="H213" s="1" t="s">
        <v>667</v>
      </c>
      <c r="I213" s="1" t="s">
        <v>668</v>
      </c>
      <c r="J213" s="1" t="s">
        <v>243</v>
      </c>
      <c r="K213" s="1" t="s">
        <v>669</v>
      </c>
      <c r="L213" s="1" t="s">
        <v>670</v>
      </c>
      <c r="M213" s="1" t="s">
        <v>37</v>
      </c>
      <c r="N213" s="1" t="s">
        <v>838</v>
      </c>
      <c r="O213" s="2">
        <v>489</v>
      </c>
      <c r="Q213" s="1" t="s">
        <v>848</v>
      </c>
      <c r="R213" s="1" t="s">
        <v>39</v>
      </c>
      <c r="W213" s="1" t="s">
        <v>677</v>
      </c>
      <c r="X213" s="1" t="s">
        <v>840</v>
      </c>
      <c r="Z213" s="1" t="s">
        <v>841</v>
      </c>
      <c r="AA213" s="3">
        <v>0</v>
      </c>
      <c r="AB213" s="3">
        <v>0</v>
      </c>
      <c r="AF213" s="1" t="s">
        <v>838</v>
      </c>
    </row>
    <row r="214" spans="1:34" hidden="1" x14ac:dyDescent="0.25">
      <c r="A214" s="1" t="s">
        <v>838</v>
      </c>
      <c r="B214" s="1" t="s">
        <v>838</v>
      </c>
      <c r="C214" s="1" t="s">
        <v>32</v>
      </c>
      <c r="D214" s="2">
        <v>20246</v>
      </c>
      <c r="E214" s="1" t="s">
        <v>33</v>
      </c>
      <c r="F214" s="1" t="s">
        <v>32</v>
      </c>
      <c r="G214" s="3">
        <v>5509.5</v>
      </c>
      <c r="H214" s="1" t="s">
        <v>667</v>
      </c>
      <c r="I214" s="1" t="s">
        <v>668</v>
      </c>
      <c r="J214" s="1" t="s">
        <v>243</v>
      </c>
      <c r="K214" s="1" t="s">
        <v>669</v>
      </c>
      <c r="L214" s="1" t="s">
        <v>670</v>
      </c>
      <c r="M214" s="1" t="s">
        <v>37</v>
      </c>
      <c r="N214" s="1" t="s">
        <v>838</v>
      </c>
      <c r="O214" s="2">
        <v>490</v>
      </c>
      <c r="Q214" s="1" t="s">
        <v>849</v>
      </c>
      <c r="R214" s="1" t="s">
        <v>39</v>
      </c>
      <c r="W214" s="1" t="s">
        <v>677</v>
      </c>
      <c r="X214" s="1" t="s">
        <v>840</v>
      </c>
      <c r="Z214" s="1" t="s">
        <v>841</v>
      </c>
      <c r="AA214" s="3">
        <v>0</v>
      </c>
      <c r="AB214" s="3">
        <v>0</v>
      </c>
      <c r="AF214" s="1" t="s">
        <v>838</v>
      </c>
    </row>
    <row r="215" spans="1:34" hidden="1" x14ac:dyDescent="0.25">
      <c r="A215" s="1" t="s">
        <v>838</v>
      </c>
      <c r="B215" s="1" t="s">
        <v>838</v>
      </c>
      <c r="C215" s="1" t="s">
        <v>32</v>
      </c>
      <c r="D215" s="2">
        <v>20247</v>
      </c>
      <c r="E215" s="1" t="s">
        <v>33</v>
      </c>
      <c r="F215" s="1" t="s">
        <v>32</v>
      </c>
      <c r="G215" s="3">
        <v>6068.63</v>
      </c>
      <c r="H215" s="1" t="s">
        <v>667</v>
      </c>
      <c r="I215" s="1" t="s">
        <v>668</v>
      </c>
      <c r="J215" s="1" t="s">
        <v>243</v>
      </c>
      <c r="K215" s="1" t="s">
        <v>669</v>
      </c>
      <c r="L215" s="1" t="s">
        <v>670</v>
      </c>
      <c r="M215" s="1" t="s">
        <v>37</v>
      </c>
      <c r="N215" s="1" t="s">
        <v>838</v>
      </c>
      <c r="O215" s="2">
        <v>491</v>
      </c>
      <c r="Q215" s="1" t="s">
        <v>850</v>
      </c>
      <c r="R215" s="1" t="s">
        <v>39</v>
      </c>
      <c r="W215" s="1" t="s">
        <v>677</v>
      </c>
      <c r="X215" s="1" t="s">
        <v>840</v>
      </c>
      <c r="Z215" s="1" t="s">
        <v>841</v>
      </c>
      <c r="AA215" s="3">
        <v>0</v>
      </c>
      <c r="AB215" s="3">
        <v>0</v>
      </c>
      <c r="AF215" s="1" t="s">
        <v>838</v>
      </c>
    </row>
    <row r="216" spans="1:34" hidden="1" x14ac:dyDescent="0.25">
      <c r="A216" s="1" t="s">
        <v>838</v>
      </c>
      <c r="B216" s="1" t="s">
        <v>838</v>
      </c>
      <c r="C216" s="1" t="s">
        <v>32</v>
      </c>
      <c r="D216" s="2">
        <v>20248</v>
      </c>
      <c r="E216" s="1" t="s">
        <v>33</v>
      </c>
      <c r="F216" s="1" t="s">
        <v>32</v>
      </c>
      <c r="G216" s="3">
        <v>4099.13</v>
      </c>
      <c r="H216" s="1" t="s">
        <v>667</v>
      </c>
      <c r="I216" s="1" t="s">
        <v>668</v>
      </c>
      <c r="J216" s="1" t="s">
        <v>243</v>
      </c>
      <c r="K216" s="1" t="s">
        <v>669</v>
      </c>
      <c r="L216" s="1" t="s">
        <v>670</v>
      </c>
      <c r="M216" s="1" t="s">
        <v>37</v>
      </c>
      <c r="N216" s="1" t="s">
        <v>838</v>
      </c>
      <c r="O216" s="2">
        <v>491</v>
      </c>
      <c r="Q216" s="1" t="s">
        <v>851</v>
      </c>
      <c r="R216" s="1" t="s">
        <v>39</v>
      </c>
      <c r="W216" s="1" t="s">
        <v>677</v>
      </c>
      <c r="X216" s="1" t="s">
        <v>840</v>
      </c>
      <c r="Z216" s="1" t="s">
        <v>841</v>
      </c>
      <c r="AA216" s="3">
        <v>0</v>
      </c>
      <c r="AB216" s="3">
        <v>0</v>
      </c>
      <c r="AF216" s="1" t="s">
        <v>838</v>
      </c>
    </row>
    <row r="217" spans="1:34" hidden="1" x14ac:dyDescent="0.25">
      <c r="A217" s="1" t="s">
        <v>838</v>
      </c>
      <c r="B217" s="1" t="s">
        <v>838</v>
      </c>
      <c r="C217" s="1" t="s">
        <v>32</v>
      </c>
      <c r="D217" s="2">
        <v>20249</v>
      </c>
      <c r="E217" s="1" t="s">
        <v>33</v>
      </c>
      <c r="F217" s="1" t="s">
        <v>32</v>
      </c>
      <c r="G217" s="3">
        <v>997.56</v>
      </c>
      <c r="H217" s="1" t="s">
        <v>667</v>
      </c>
      <c r="I217" s="1" t="s">
        <v>668</v>
      </c>
      <c r="J217" s="1" t="s">
        <v>243</v>
      </c>
      <c r="K217" s="1" t="s">
        <v>669</v>
      </c>
      <c r="L217" s="1" t="s">
        <v>670</v>
      </c>
      <c r="M217" s="1" t="s">
        <v>37</v>
      </c>
      <c r="N217" s="1" t="s">
        <v>838</v>
      </c>
      <c r="O217" s="2">
        <v>492</v>
      </c>
      <c r="Q217" s="1" t="s">
        <v>852</v>
      </c>
      <c r="R217" s="1" t="s">
        <v>39</v>
      </c>
      <c r="W217" s="1" t="s">
        <v>677</v>
      </c>
      <c r="X217" s="1" t="s">
        <v>840</v>
      </c>
      <c r="Z217" s="1" t="s">
        <v>841</v>
      </c>
      <c r="AA217" s="3">
        <v>0</v>
      </c>
      <c r="AB217" s="3">
        <v>0</v>
      </c>
      <c r="AF217" s="1" t="s">
        <v>838</v>
      </c>
    </row>
    <row r="218" spans="1:34" hidden="1" x14ac:dyDescent="0.25">
      <c r="A218" s="1" t="s">
        <v>838</v>
      </c>
      <c r="B218" s="1" t="s">
        <v>838</v>
      </c>
      <c r="C218" s="1" t="s">
        <v>32</v>
      </c>
      <c r="D218" s="2">
        <v>20250</v>
      </c>
      <c r="E218" s="1" t="s">
        <v>33</v>
      </c>
      <c r="F218" s="1" t="s">
        <v>32</v>
      </c>
      <c r="G218" s="3">
        <v>13232.79</v>
      </c>
      <c r="H218" s="1" t="s">
        <v>667</v>
      </c>
      <c r="I218" s="1" t="s">
        <v>668</v>
      </c>
      <c r="J218" s="1" t="s">
        <v>243</v>
      </c>
      <c r="K218" s="1" t="s">
        <v>669</v>
      </c>
      <c r="L218" s="1" t="s">
        <v>670</v>
      </c>
      <c r="M218" s="1" t="s">
        <v>37</v>
      </c>
      <c r="N218" s="1" t="s">
        <v>838</v>
      </c>
      <c r="O218" s="2">
        <v>493</v>
      </c>
      <c r="Q218" s="1" t="s">
        <v>853</v>
      </c>
      <c r="R218" s="1" t="s">
        <v>39</v>
      </c>
      <c r="W218" s="1" t="s">
        <v>677</v>
      </c>
      <c r="X218" s="1" t="s">
        <v>854</v>
      </c>
      <c r="Z218" s="1" t="s">
        <v>841</v>
      </c>
      <c r="AA218" s="3">
        <v>0</v>
      </c>
      <c r="AB218" s="3">
        <v>0</v>
      </c>
      <c r="AF218" s="1" t="s">
        <v>838</v>
      </c>
    </row>
    <row r="219" spans="1:34" hidden="1" x14ac:dyDescent="0.25">
      <c r="A219" s="1" t="s">
        <v>816</v>
      </c>
      <c r="B219" s="1" t="s">
        <v>816</v>
      </c>
      <c r="C219" s="1" t="s">
        <v>32</v>
      </c>
      <c r="D219" s="2">
        <v>20251</v>
      </c>
      <c r="E219" s="1" t="s">
        <v>33</v>
      </c>
      <c r="F219" s="1" t="s">
        <v>32</v>
      </c>
      <c r="G219" s="3">
        <v>53793.77</v>
      </c>
      <c r="H219" s="1" t="s">
        <v>395</v>
      </c>
      <c r="M219" s="1" t="s">
        <v>396</v>
      </c>
      <c r="N219" s="1" t="s">
        <v>816</v>
      </c>
      <c r="O219" s="2">
        <v>494</v>
      </c>
      <c r="Q219" s="1" t="s">
        <v>855</v>
      </c>
      <c r="R219" s="1" t="s">
        <v>39</v>
      </c>
      <c r="W219" s="1" t="s">
        <v>677</v>
      </c>
      <c r="AA219" s="3">
        <v>0</v>
      </c>
      <c r="AB219" s="3">
        <v>0</v>
      </c>
      <c r="AF219" s="1" t="s">
        <v>816</v>
      </c>
    </row>
    <row r="220" spans="1:34" hidden="1" x14ac:dyDescent="0.25">
      <c r="A220" s="1" t="s">
        <v>816</v>
      </c>
      <c r="B220" s="1" t="s">
        <v>816</v>
      </c>
      <c r="C220" s="1" t="s">
        <v>32</v>
      </c>
      <c r="D220" s="2">
        <v>20252</v>
      </c>
      <c r="E220" s="1" t="s">
        <v>33</v>
      </c>
      <c r="F220" s="1" t="s">
        <v>32</v>
      </c>
      <c r="G220" s="3">
        <v>768</v>
      </c>
      <c r="H220" s="1" t="s">
        <v>395</v>
      </c>
      <c r="M220" s="1" t="s">
        <v>396</v>
      </c>
      <c r="N220" s="1" t="s">
        <v>816</v>
      </c>
      <c r="O220" s="2">
        <v>494</v>
      </c>
      <c r="Q220" s="1" t="s">
        <v>855</v>
      </c>
      <c r="R220" s="1" t="s">
        <v>39</v>
      </c>
      <c r="W220" s="1" t="s">
        <v>677</v>
      </c>
      <c r="AA220" s="3">
        <v>0</v>
      </c>
      <c r="AB220" s="3">
        <v>0</v>
      </c>
      <c r="AF220" s="1" t="s">
        <v>816</v>
      </c>
    </row>
    <row r="221" spans="1:34" x14ac:dyDescent="0.25">
      <c r="A221" s="1" t="s">
        <v>634</v>
      </c>
      <c r="B221" s="1" t="s">
        <v>270</v>
      </c>
      <c r="C221" s="1" t="s">
        <v>56</v>
      </c>
      <c r="D221" s="2">
        <v>60</v>
      </c>
      <c r="E221" s="1" t="s">
        <v>33</v>
      </c>
      <c r="F221" s="1" t="s">
        <v>857</v>
      </c>
      <c r="G221" s="3">
        <v>1649.34</v>
      </c>
      <c r="H221" s="1" t="s">
        <v>287</v>
      </c>
      <c r="I221" s="1" t="s">
        <v>288</v>
      </c>
      <c r="J221" s="1" t="s">
        <v>289</v>
      </c>
      <c r="K221" s="1" t="s">
        <v>290</v>
      </c>
      <c r="L221" s="1" t="s">
        <v>291</v>
      </c>
      <c r="M221" s="1" t="s">
        <v>48</v>
      </c>
      <c r="N221" s="1" t="s">
        <v>858</v>
      </c>
      <c r="O221" s="2">
        <v>506</v>
      </c>
      <c r="Q221" s="1" t="s">
        <v>859</v>
      </c>
      <c r="R221" s="1" t="s">
        <v>39</v>
      </c>
      <c r="S221" s="1" t="s">
        <v>293</v>
      </c>
      <c r="U221" s="1" t="s">
        <v>80</v>
      </c>
      <c r="V221" s="1" t="s">
        <v>81</v>
      </c>
      <c r="W221" s="1" t="s">
        <v>270</v>
      </c>
      <c r="AA221" s="3">
        <v>1649.34</v>
      </c>
      <c r="AB221" s="3">
        <v>0</v>
      </c>
      <c r="AE221" s="1" t="s">
        <v>294</v>
      </c>
      <c r="AF221" s="1" t="s">
        <v>856</v>
      </c>
      <c r="AG221" s="1">
        <f t="shared" ref="AG221:AG244" si="20">+N221-AF221</f>
        <v>-1</v>
      </c>
      <c r="AH221">
        <f t="shared" ref="AH221:AH244" si="21">PRODUCT(G221,AG221)</f>
        <v>-1649.34</v>
      </c>
    </row>
    <row r="222" spans="1:34" x14ac:dyDescent="0.25">
      <c r="A222" s="1" t="s">
        <v>212</v>
      </c>
      <c r="B222" s="1" t="s">
        <v>213</v>
      </c>
      <c r="C222" s="1" t="s">
        <v>56</v>
      </c>
      <c r="D222" s="2">
        <v>243</v>
      </c>
      <c r="E222" s="1" t="s">
        <v>57</v>
      </c>
      <c r="F222" s="1" t="s">
        <v>214</v>
      </c>
      <c r="G222" s="3">
        <v>705.98</v>
      </c>
      <c r="H222" s="1" t="s">
        <v>119</v>
      </c>
      <c r="I222" s="1" t="s">
        <v>101</v>
      </c>
      <c r="J222" s="1" t="s">
        <v>120</v>
      </c>
      <c r="M222" s="1" t="s">
        <v>48</v>
      </c>
      <c r="N222" s="1" t="s">
        <v>858</v>
      </c>
      <c r="O222" s="2">
        <v>510</v>
      </c>
      <c r="Q222" s="1" t="s">
        <v>215</v>
      </c>
      <c r="R222" s="1" t="s">
        <v>39</v>
      </c>
      <c r="U222" s="1" t="s">
        <v>80</v>
      </c>
      <c r="V222" s="1" t="s">
        <v>81</v>
      </c>
      <c r="W222" s="1" t="s">
        <v>216</v>
      </c>
      <c r="AA222" s="3">
        <v>4235.8999999999996</v>
      </c>
      <c r="AB222" s="3">
        <v>211.8</v>
      </c>
      <c r="AE222" s="1" t="s">
        <v>217</v>
      </c>
      <c r="AF222" s="1" t="s">
        <v>856</v>
      </c>
      <c r="AG222" s="1">
        <f t="shared" si="20"/>
        <v>-1</v>
      </c>
      <c r="AH222">
        <f t="shared" si="21"/>
        <v>-705.98</v>
      </c>
    </row>
    <row r="223" spans="1:34" x14ac:dyDescent="0.25">
      <c r="A223" s="1" t="s">
        <v>212</v>
      </c>
      <c r="B223" s="1" t="s">
        <v>213</v>
      </c>
      <c r="C223" s="1" t="s">
        <v>56</v>
      </c>
      <c r="D223" s="2">
        <v>244</v>
      </c>
      <c r="E223" s="1" t="s">
        <v>57</v>
      </c>
      <c r="F223" s="1" t="s">
        <v>219</v>
      </c>
      <c r="G223" s="3">
        <v>2884.37</v>
      </c>
      <c r="H223" s="1" t="s">
        <v>119</v>
      </c>
      <c r="I223" s="1" t="s">
        <v>101</v>
      </c>
      <c r="J223" s="1" t="s">
        <v>120</v>
      </c>
      <c r="M223" s="1" t="s">
        <v>48</v>
      </c>
      <c r="N223" s="1" t="s">
        <v>858</v>
      </c>
      <c r="O223" s="2">
        <v>510</v>
      </c>
      <c r="Q223" s="1" t="s">
        <v>220</v>
      </c>
      <c r="R223" s="1" t="s">
        <v>39</v>
      </c>
      <c r="U223" s="1" t="s">
        <v>66</v>
      </c>
      <c r="V223" s="1" t="s">
        <v>67</v>
      </c>
      <c r="W223" s="1" t="s">
        <v>216</v>
      </c>
      <c r="AA223" s="3">
        <v>17306.240000000002</v>
      </c>
      <c r="AB223" s="3">
        <v>865.31</v>
      </c>
      <c r="AE223" s="1" t="s">
        <v>124</v>
      </c>
      <c r="AF223" s="1" t="s">
        <v>856</v>
      </c>
      <c r="AG223" s="1">
        <f t="shared" si="20"/>
        <v>-1</v>
      </c>
      <c r="AH223">
        <f t="shared" si="21"/>
        <v>-2884.37</v>
      </c>
    </row>
    <row r="224" spans="1:34" x14ac:dyDescent="0.25">
      <c r="A224" s="1" t="s">
        <v>54</v>
      </c>
      <c r="B224" s="1" t="s">
        <v>167</v>
      </c>
      <c r="C224" s="1" t="s">
        <v>56</v>
      </c>
      <c r="D224" s="2">
        <v>293</v>
      </c>
      <c r="E224" s="1" t="s">
        <v>57</v>
      </c>
      <c r="F224" s="1" t="s">
        <v>861</v>
      </c>
      <c r="G224" s="3">
        <v>331.37</v>
      </c>
      <c r="H224" s="1" t="s">
        <v>100</v>
      </c>
      <c r="I224" s="1" t="s">
        <v>101</v>
      </c>
      <c r="J224" s="1" t="s">
        <v>102</v>
      </c>
      <c r="M224" s="1" t="s">
        <v>48</v>
      </c>
      <c r="N224" s="1" t="s">
        <v>858</v>
      </c>
      <c r="O224" s="2">
        <v>509</v>
      </c>
      <c r="Q224" s="1" t="s">
        <v>862</v>
      </c>
      <c r="R224" s="1" t="s">
        <v>39</v>
      </c>
      <c r="S224" s="1" t="s">
        <v>104</v>
      </c>
      <c r="U224" s="1" t="s">
        <v>66</v>
      </c>
      <c r="V224" s="1" t="s">
        <v>67</v>
      </c>
      <c r="W224" s="1" t="s">
        <v>125</v>
      </c>
      <c r="AA224" s="3">
        <v>331.37</v>
      </c>
      <c r="AB224" s="3">
        <v>33.14</v>
      </c>
      <c r="AE224" s="1" t="s">
        <v>106</v>
      </c>
      <c r="AF224" s="1" t="s">
        <v>860</v>
      </c>
      <c r="AG224" s="1">
        <f t="shared" si="20"/>
        <v>-4</v>
      </c>
      <c r="AH224">
        <f t="shared" si="21"/>
        <v>-1325.48</v>
      </c>
    </row>
    <row r="225" spans="1:34" x14ac:dyDescent="0.25">
      <c r="A225" s="1" t="s">
        <v>84</v>
      </c>
      <c r="B225" s="1" t="s">
        <v>167</v>
      </c>
      <c r="C225" s="1" t="s">
        <v>56</v>
      </c>
      <c r="D225" s="2">
        <v>305</v>
      </c>
      <c r="E225" s="1" t="s">
        <v>57</v>
      </c>
      <c r="F225" s="1" t="s">
        <v>864</v>
      </c>
      <c r="G225" s="3">
        <v>33.94</v>
      </c>
      <c r="H225" s="1" t="s">
        <v>100</v>
      </c>
      <c r="I225" s="1" t="s">
        <v>101</v>
      </c>
      <c r="J225" s="1" t="s">
        <v>102</v>
      </c>
      <c r="M225" s="1" t="s">
        <v>48</v>
      </c>
      <c r="N225" s="1" t="s">
        <v>858</v>
      </c>
      <c r="O225" s="2">
        <v>509</v>
      </c>
      <c r="Q225" s="1" t="s">
        <v>865</v>
      </c>
      <c r="R225" s="1" t="s">
        <v>39</v>
      </c>
      <c r="S225" s="1" t="s">
        <v>104</v>
      </c>
      <c r="U225" s="1" t="s">
        <v>66</v>
      </c>
      <c r="V225" s="1" t="s">
        <v>67</v>
      </c>
      <c r="W225" s="1" t="s">
        <v>154</v>
      </c>
      <c r="AA225" s="3">
        <v>33.94</v>
      </c>
      <c r="AB225" s="3">
        <v>3.39</v>
      </c>
      <c r="AE225" s="1" t="s">
        <v>106</v>
      </c>
      <c r="AF225" s="1" t="s">
        <v>863</v>
      </c>
      <c r="AG225" s="1">
        <f t="shared" si="20"/>
        <v>-7</v>
      </c>
      <c r="AH225">
        <f t="shared" si="21"/>
        <v>-237.57999999999998</v>
      </c>
    </row>
    <row r="226" spans="1:34" x14ac:dyDescent="0.25">
      <c r="A226" s="1" t="s">
        <v>177</v>
      </c>
      <c r="B226" s="1" t="s">
        <v>401</v>
      </c>
      <c r="C226" s="1" t="s">
        <v>56</v>
      </c>
      <c r="D226" s="2">
        <v>351</v>
      </c>
      <c r="E226" s="1" t="s">
        <v>57</v>
      </c>
      <c r="F226" s="1" t="s">
        <v>866</v>
      </c>
      <c r="G226" s="3">
        <v>1022</v>
      </c>
      <c r="H226" s="1" t="s">
        <v>591</v>
      </c>
      <c r="I226" s="1" t="s">
        <v>592</v>
      </c>
      <c r="J226" s="1" t="s">
        <v>47</v>
      </c>
      <c r="K226" s="1" t="s">
        <v>276</v>
      </c>
      <c r="L226" s="1" t="s">
        <v>593</v>
      </c>
      <c r="M226" s="1" t="s">
        <v>48</v>
      </c>
      <c r="N226" s="1" t="s">
        <v>858</v>
      </c>
      <c r="O226" s="2">
        <v>508</v>
      </c>
      <c r="Q226" s="1" t="s">
        <v>867</v>
      </c>
      <c r="R226" s="1" t="s">
        <v>39</v>
      </c>
      <c r="S226" s="1" t="s">
        <v>595</v>
      </c>
      <c r="U226" s="1" t="s">
        <v>71</v>
      </c>
      <c r="V226" s="1" t="s">
        <v>72</v>
      </c>
      <c r="W226" s="1" t="s">
        <v>423</v>
      </c>
      <c r="AA226" s="3">
        <v>1022</v>
      </c>
      <c r="AB226" s="3">
        <v>102.2</v>
      </c>
      <c r="AE226" s="1" t="s">
        <v>362</v>
      </c>
      <c r="AF226" s="1" t="s">
        <v>856</v>
      </c>
      <c r="AG226" s="1">
        <f t="shared" si="20"/>
        <v>-1</v>
      </c>
      <c r="AH226">
        <f t="shared" si="21"/>
        <v>-1022</v>
      </c>
    </row>
    <row r="227" spans="1:34" x14ac:dyDescent="0.25">
      <c r="A227" s="1" t="s">
        <v>568</v>
      </c>
      <c r="B227" s="1" t="s">
        <v>699</v>
      </c>
      <c r="C227" s="1" t="s">
        <v>56</v>
      </c>
      <c r="D227" s="2">
        <v>354</v>
      </c>
      <c r="E227" s="1" t="s">
        <v>57</v>
      </c>
      <c r="F227" s="1" t="s">
        <v>868</v>
      </c>
      <c r="G227" s="3">
        <v>2535.6999999999998</v>
      </c>
      <c r="H227" s="1" t="s">
        <v>869</v>
      </c>
      <c r="I227" s="1" t="s">
        <v>870</v>
      </c>
      <c r="J227" s="1" t="s">
        <v>871</v>
      </c>
      <c r="K227" s="1" t="s">
        <v>872</v>
      </c>
      <c r="L227" s="1" t="s">
        <v>873</v>
      </c>
      <c r="M227" s="1" t="s">
        <v>48</v>
      </c>
      <c r="N227" s="1" t="s">
        <v>858</v>
      </c>
      <c r="Q227" s="1" t="s">
        <v>874</v>
      </c>
      <c r="R227" s="1" t="s">
        <v>39</v>
      </c>
      <c r="S227" s="1" t="s">
        <v>875</v>
      </c>
      <c r="U227" s="1" t="s">
        <v>80</v>
      </c>
      <c r="V227" s="1" t="s">
        <v>81</v>
      </c>
      <c r="W227" s="1" t="s">
        <v>441</v>
      </c>
      <c r="AA227" s="3">
        <v>2535.6999999999998</v>
      </c>
      <c r="AB227" s="3">
        <v>557.85</v>
      </c>
      <c r="AE227" s="1" t="s">
        <v>876</v>
      </c>
      <c r="AF227" s="1" t="s">
        <v>691</v>
      </c>
      <c r="AG227" s="1">
        <f t="shared" si="20"/>
        <v>21</v>
      </c>
      <c r="AH227">
        <f t="shared" si="21"/>
        <v>53249.7</v>
      </c>
    </row>
    <row r="228" spans="1:34" x14ac:dyDescent="0.25">
      <c r="A228" s="1" t="s">
        <v>451</v>
      </c>
      <c r="B228" s="1" t="s">
        <v>661</v>
      </c>
      <c r="C228" s="1" t="s">
        <v>56</v>
      </c>
      <c r="D228" s="2">
        <v>369</v>
      </c>
      <c r="E228" s="1" t="s">
        <v>57</v>
      </c>
      <c r="F228" s="1" t="s">
        <v>877</v>
      </c>
      <c r="G228" s="3">
        <v>2275</v>
      </c>
      <c r="H228" s="1" t="s">
        <v>75</v>
      </c>
      <c r="I228" s="1" t="s">
        <v>76</v>
      </c>
      <c r="J228" s="1" t="s">
        <v>77</v>
      </c>
      <c r="M228" s="1" t="s">
        <v>48</v>
      </c>
      <c r="N228" s="1" t="s">
        <v>858</v>
      </c>
      <c r="O228" s="2">
        <v>505</v>
      </c>
      <c r="Q228" s="1" t="s">
        <v>878</v>
      </c>
      <c r="R228" s="1" t="s">
        <v>39</v>
      </c>
      <c r="S228" s="1" t="s">
        <v>629</v>
      </c>
      <c r="U228" s="1" t="s">
        <v>80</v>
      </c>
      <c r="V228" s="1" t="s">
        <v>81</v>
      </c>
      <c r="W228" s="1" t="s">
        <v>451</v>
      </c>
      <c r="AA228" s="3">
        <v>2275</v>
      </c>
      <c r="AB228" s="3">
        <v>500.5</v>
      </c>
      <c r="AE228" s="1" t="s">
        <v>535</v>
      </c>
      <c r="AF228" s="1" t="s">
        <v>856</v>
      </c>
      <c r="AG228" s="1">
        <f t="shared" si="20"/>
        <v>-1</v>
      </c>
      <c r="AH228">
        <f t="shared" si="21"/>
        <v>-2275</v>
      </c>
    </row>
    <row r="229" spans="1:34" x14ac:dyDescent="0.25">
      <c r="A229" s="1" t="s">
        <v>879</v>
      </c>
      <c r="B229" s="1" t="s">
        <v>218</v>
      </c>
      <c r="C229" s="1" t="s">
        <v>56</v>
      </c>
      <c r="D229" s="2">
        <v>382</v>
      </c>
      <c r="E229" s="1" t="s">
        <v>57</v>
      </c>
      <c r="F229" s="1" t="s">
        <v>880</v>
      </c>
      <c r="G229" s="3">
        <v>110</v>
      </c>
      <c r="H229" s="1" t="s">
        <v>348</v>
      </c>
      <c r="I229" s="1" t="s">
        <v>349</v>
      </c>
      <c r="J229" s="1" t="s">
        <v>350</v>
      </c>
      <c r="M229" s="1" t="s">
        <v>48</v>
      </c>
      <c r="N229" s="1" t="s">
        <v>858</v>
      </c>
      <c r="O229" s="2">
        <v>507</v>
      </c>
      <c r="Q229" s="1" t="s">
        <v>881</v>
      </c>
      <c r="R229" s="1" t="s">
        <v>39</v>
      </c>
      <c r="S229" s="1" t="s">
        <v>356</v>
      </c>
      <c r="U229" s="1" t="s">
        <v>66</v>
      </c>
      <c r="V229" s="1" t="s">
        <v>67</v>
      </c>
      <c r="W229" s="1" t="s">
        <v>661</v>
      </c>
      <c r="AA229" s="3">
        <v>110</v>
      </c>
      <c r="AB229" s="3">
        <v>24.2</v>
      </c>
      <c r="AE229" s="1" t="s">
        <v>353</v>
      </c>
      <c r="AF229" s="1" t="s">
        <v>856</v>
      </c>
      <c r="AG229" s="1">
        <f t="shared" si="20"/>
        <v>-1</v>
      </c>
      <c r="AH229">
        <f t="shared" si="21"/>
        <v>-110</v>
      </c>
    </row>
    <row r="230" spans="1:34" x14ac:dyDescent="0.25">
      <c r="A230" s="1" t="s">
        <v>661</v>
      </c>
      <c r="B230" s="1" t="s">
        <v>218</v>
      </c>
      <c r="C230" s="1" t="s">
        <v>56</v>
      </c>
      <c r="D230" s="2">
        <v>383</v>
      </c>
      <c r="E230" s="1" t="s">
        <v>57</v>
      </c>
      <c r="F230" s="1" t="s">
        <v>882</v>
      </c>
      <c r="G230" s="3">
        <v>1000</v>
      </c>
      <c r="H230" s="1" t="s">
        <v>365</v>
      </c>
      <c r="I230" s="1" t="s">
        <v>366</v>
      </c>
      <c r="J230" s="1" t="s">
        <v>243</v>
      </c>
      <c r="M230" s="1" t="s">
        <v>48</v>
      </c>
      <c r="N230" s="1" t="s">
        <v>858</v>
      </c>
      <c r="O230" s="2">
        <v>511</v>
      </c>
      <c r="Q230" s="1" t="s">
        <v>883</v>
      </c>
      <c r="R230" s="1" t="s">
        <v>39</v>
      </c>
      <c r="S230" s="1" t="s">
        <v>368</v>
      </c>
      <c r="U230" s="1" t="s">
        <v>66</v>
      </c>
      <c r="V230" s="1" t="s">
        <v>67</v>
      </c>
      <c r="W230" s="1" t="s">
        <v>661</v>
      </c>
      <c r="AA230" s="3">
        <v>1000</v>
      </c>
      <c r="AB230" s="3">
        <v>220</v>
      </c>
      <c r="AE230" s="1" t="s">
        <v>369</v>
      </c>
      <c r="AF230" s="1" t="s">
        <v>856</v>
      </c>
      <c r="AG230" s="1">
        <f t="shared" si="20"/>
        <v>-1</v>
      </c>
      <c r="AH230">
        <f t="shared" si="21"/>
        <v>-1000</v>
      </c>
    </row>
    <row r="231" spans="1:34" x14ac:dyDescent="0.25">
      <c r="A231" s="1" t="s">
        <v>566</v>
      </c>
      <c r="B231" s="1" t="s">
        <v>218</v>
      </c>
      <c r="C231" s="1" t="s">
        <v>56</v>
      </c>
      <c r="D231" s="2">
        <v>384</v>
      </c>
      <c r="E231" s="1" t="s">
        <v>57</v>
      </c>
      <c r="F231" s="1" t="s">
        <v>884</v>
      </c>
      <c r="G231" s="3">
        <v>485</v>
      </c>
      <c r="H231" s="1" t="s">
        <v>885</v>
      </c>
      <c r="I231" s="1" t="s">
        <v>886</v>
      </c>
      <c r="J231" s="1" t="s">
        <v>887</v>
      </c>
      <c r="K231" s="1" t="s">
        <v>888</v>
      </c>
      <c r="L231" s="1" t="s">
        <v>889</v>
      </c>
      <c r="M231" s="1" t="s">
        <v>48</v>
      </c>
      <c r="N231" s="1" t="s">
        <v>858</v>
      </c>
      <c r="O231" s="2">
        <v>517</v>
      </c>
      <c r="Q231" s="1" t="s">
        <v>890</v>
      </c>
      <c r="R231" s="1" t="s">
        <v>39</v>
      </c>
      <c r="S231" s="1" t="s">
        <v>891</v>
      </c>
      <c r="U231" s="1" t="s">
        <v>66</v>
      </c>
      <c r="V231" s="1" t="s">
        <v>67</v>
      </c>
      <c r="W231" s="1" t="s">
        <v>542</v>
      </c>
      <c r="AA231" s="3">
        <v>485</v>
      </c>
      <c r="AB231" s="3">
        <v>106.7</v>
      </c>
      <c r="AE231" s="1" t="s">
        <v>892</v>
      </c>
      <c r="AF231" s="1" t="s">
        <v>856</v>
      </c>
      <c r="AG231" s="1">
        <f t="shared" si="20"/>
        <v>-1</v>
      </c>
      <c r="AH231">
        <f t="shared" si="21"/>
        <v>-485</v>
      </c>
    </row>
    <row r="232" spans="1:34" x14ac:dyDescent="0.25">
      <c r="A232" s="1" t="s">
        <v>542</v>
      </c>
      <c r="B232" s="1" t="s">
        <v>218</v>
      </c>
      <c r="C232" s="1" t="s">
        <v>56</v>
      </c>
      <c r="D232" s="2">
        <v>385</v>
      </c>
      <c r="E232" s="1" t="s">
        <v>57</v>
      </c>
      <c r="F232" s="1" t="s">
        <v>893</v>
      </c>
      <c r="G232" s="3">
        <v>320</v>
      </c>
      <c r="H232" s="1" t="s">
        <v>365</v>
      </c>
      <c r="I232" s="1" t="s">
        <v>366</v>
      </c>
      <c r="J232" s="1" t="s">
        <v>243</v>
      </c>
      <c r="M232" s="1" t="s">
        <v>48</v>
      </c>
      <c r="N232" s="1" t="s">
        <v>858</v>
      </c>
      <c r="O232" s="2">
        <v>511</v>
      </c>
      <c r="Q232" s="1" t="s">
        <v>894</v>
      </c>
      <c r="R232" s="1" t="s">
        <v>39</v>
      </c>
      <c r="S232" s="1" t="s">
        <v>368</v>
      </c>
      <c r="U232" s="1" t="s">
        <v>66</v>
      </c>
      <c r="V232" s="1" t="s">
        <v>67</v>
      </c>
      <c r="W232" s="1" t="s">
        <v>542</v>
      </c>
      <c r="AA232" s="3">
        <v>320</v>
      </c>
      <c r="AB232" s="3">
        <v>70.400000000000006</v>
      </c>
      <c r="AE232" s="1" t="s">
        <v>369</v>
      </c>
      <c r="AF232" s="1" t="s">
        <v>856</v>
      </c>
      <c r="AG232" s="1">
        <f t="shared" si="20"/>
        <v>-1</v>
      </c>
      <c r="AH232">
        <f t="shared" si="21"/>
        <v>-320</v>
      </c>
    </row>
    <row r="233" spans="1:34" x14ac:dyDescent="0.25">
      <c r="A233" s="1" t="s">
        <v>542</v>
      </c>
      <c r="B233" s="1" t="s">
        <v>218</v>
      </c>
      <c r="C233" s="1" t="s">
        <v>56</v>
      </c>
      <c r="D233" s="2">
        <v>386</v>
      </c>
      <c r="E233" s="1" t="s">
        <v>57</v>
      </c>
      <c r="F233" s="1" t="s">
        <v>895</v>
      </c>
      <c r="G233" s="3">
        <v>1200</v>
      </c>
      <c r="H233" s="1" t="s">
        <v>365</v>
      </c>
      <c r="I233" s="1" t="s">
        <v>366</v>
      </c>
      <c r="J233" s="1" t="s">
        <v>243</v>
      </c>
      <c r="M233" s="1" t="s">
        <v>48</v>
      </c>
      <c r="N233" s="1" t="s">
        <v>858</v>
      </c>
      <c r="O233" s="2">
        <v>511</v>
      </c>
      <c r="Q233" s="1" t="s">
        <v>896</v>
      </c>
      <c r="R233" s="1" t="s">
        <v>39</v>
      </c>
      <c r="S233" s="1" t="s">
        <v>368</v>
      </c>
      <c r="U233" s="1" t="s">
        <v>66</v>
      </c>
      <c r="V233" s="1" t="s">
        <v>67</v>
      </c>
      <c r="W233" s="1" t="s">
        <v>542</v>
      </c>
      <c r="AA233" s="3">
        <v>1200</v>
      </c>
      <c r="AB233" s="3">
        <v>264</v>
      </c>
      <c r="AE233" s="1" t="s">
        <v>369</v>
      </c>
      <c r="AF233" s="1" t="s">
        <v>856</v>
      </c>
      <c r="AG233" s="1">
        <f t="shared" si="20"/>
        <v>-1</v>
      </c>
      <c r="AH233">
        <f t="shared" si="21"/>
        <v>-1200</v>
      </c>
    </row>
    <row r="234" spans="1:34" x14ac:dyDescent="0.25">
      <c r="A234" s="1" t="s">
        <v>218</v>
      </c>
      <c r="B234" s="1" t="s">
        <v>218</v>
      </c>
      <c r="C234" s="1" t="s">
        <v>56</v>
      </c>
      <c r="D234" s="2">
        <v>387</v>
      </c>
      <c r="E234" s="1" t="s">
        <v>57</v>
      </c>
      <c r="F234" s="1" t="s">
        <v>898</v>
      </c>
      <c r="G234" s="3">
        <v>7328.5</v>
      </c>
      <c r="H234" s="1" t="s">
        <v>59</v>
      </c>
      <c r="I234" s="1" t="s">
        <v>60</v>
      </c>
      <c r="J234" s="1" t="s">
        <v>61</v>
      </c>
      <c r="K234" s="1" t="s">
        <v>62</v>
      </c>
      <c r="L234" s="1" t="s">
        <v>63</v>
      </c>
      <c r="M234" s="1" t="s">
        <v>48</v>
      </c>
      <c r="N234" s="1" t="s">
        <v>858</v>
      </c>
      <c r="O234" s="2">
        <v>514</v>
      </c>
      <c r="Q234" s="1" t="s">
        <v>899</v>
      </c>
      <c r="R234" s="1" t="s">
        <v>39</v>
      </c>
      <c r="S234" s="1" t="s">
        <v>65</v>
      </c>
      <c r="U234" s="1" t="s">
        <v>66</v>
      </c>
      <c r="V234" s="1" t="s">
        <v>67</v>
      </c>
      <c r="W234" s="1" t="s">
        <v>218</v>
      </c>
      <c r="AA234" s="3">
        <v>7328.5</v>
      </c>
      <c r="AB234" s="3">
        <v>1612.27</v>
      </c>
      <c r="AE234" s="1" t="s">
        <v>68</v>
      </c>
      <c r="AF234" s="1" t="s">
        <v>897</v>
      </c>
      <c r="AG234" s="1">
        <f t="shared" si="20"/>
        <v>-2</v>
      </c>
      <c r="AH234">
        <f t="shared" si="21"/>
        <v>-14657</v>
      </c>
    </row>
    <row r="235" spans="1:34" x14ac:dyDescent="0.25">
      <c r="A235" s="1" t="s">
        <v>218</v>
      </c>
      <c r="B235" s="1" t="s">
        <v>218</v>
      </c>
      <c r="C235" s="1" t="s">
        <v>56</v>
      </c>
      <c r="D235" s="2">
        <v>388</v>
      </c>
      <c r="E235" s="1" t="s">
        <v>57</v>
      </c>
      <c r="F235" s="1" t="s">
        <v>900</v>
      </c>
      <c r="G235" s="3">
        <v>1006.48</v>
      </c>
      <c r="H235" s="1" t="s">
        <v>59</v>
      </c>
      <c r="I235" s="1" t="s">
        <v>60</v>
      </c>
      <c r="J235" s="1" t="s">
        <v>61</v>
      </c>
      <c r="K235" s="1" t="s">
        <v>62</v>
      </c>
      <c r="L235" s="1" t="s">
        <v>63</v>
      </c>
      <c r="M235" s="1" t="s">
        <v>48</v>
      </c>
      <c r="N235" s="1" t="s">
        <v>858</v>
      </c>
      <c r="O235" s="2">
        <v>514</v>
      </c>
      <c r="Q235" s="1" t="s">
        <v>901</v>
      </c>
      <c r="R235" s="1" t="s">
        <v>39</v>
      </c>
      <c r="S235" s="1" t="s">
        <v>65</v>
      </c>
      <c r="U235" s="1" t="s">
        <v>71</v>
      </c>
      <c r="V235" s="1" t="s">
        <v>72</v>
      </c>
      <c r="W235" s="1" t="s">
        <v>218</v>
      </c>
      <c r="AA235" s="3">
        <v>1006.48</v>
      </c>
      <c r="AB235" s="3">
        <v>221.43</v>
      </c>
      <c r="AE235" s="1" t="s">
        <v>68</v>
      </c>
      <c r="AF235" s="1" t="s">
        <v>897</v>
      </c>
      <c r="AG235" s="1">
        <f t="shared" si="20"/>
        <v>-2</v>
      </c>
      <c r="AH235">
        <f t="shared" si="21"/>
        <v>-2012.96</v>
      </c>
    </row>
    <row r="236" spans="1:34" x14ac:dyDescent="0.25">
      <c r="A236" s="1" t="s">
        <v>401</v>
      </c>
      <c r="B236" s="1" t="s">
        <v>218</v>
      </c>
      <c r="C236" s="1" t="s">
        <v>56</v>
      </c>
      <c r="D236" s="2">
        <v>391</v>
      </c>
      <c r="E236" s="1" t="s">
        <v>57</v>
      </c>
      <c r="F236" s="1" t="s">
        <v>902</v>
      </c>
      <c r="G236" s="3">
        <v>3920</v>
      </c>
      <c r="H236" s="1" t="s">
        <v>869</v>
      </c>
      <c r="I236" s="1" t="s">
        <v>870</v>
      </c>
      <c r="J236" s="1" t="s">
        <v>871</v>
      </c>
      <c r="K236" s="1" t="s">
        <v>872</v>
      </c>
      <c r="L236" s="1" t="s">
        <v>873</v>
      </c>
      <c r="M236" s="1" t="s">
        <v>48</v>
      </c>
      <c r="N236" s="1" t="s">
        <v>858</v>
      </c>
      <c r="Q236" s="1" t="s">
        <v>903</v>
      </c>
      <c r="R236" s="1" t="s">
        <v>39</v>
      </c>
      <c r="S236" s="1" t="s">
        <v>875</v>
      </c>
      <c r="U236" s="1" t="s">
        <v>80</v>
      </c>
      <c r="V236" s="1" t="s">
        <v>81</v>
      </c>
      <c r="W236" s="1" t="s">
        <v>489</v>
      </c>
      <c r="AA236" s="3">
        <v>3920</v>
      </c>
      <c r="AB236" s="3">
        <v>862.4</v>
      </c>
      <c r="AE236" s="1" t="s">
        <v>876</v>
      </c>
      <c r="AF236" s="1" t="s">
        <v>782</v>
      </c>
      <c r="AG236" s="1">
        <f t="shared" si="20"/>
        <v>16</v>
      </c>
      <c r="AH236">
        <f t="shared" si="21"/>
        <v>62720</v>
      </c>
    </row>
    <row r="237" spans="1:34" x14ac:dyDescent="0.25">
      <c r="A237" s="1" t="s">
        <v>451</v>
      </c>
      <c r="B237" s="1" t="s">
        <v>218</v>
      </c>
      <c r="C237" s="1" t="s">
        <v>56</v>
      </c>
      <c r="D237" s="2">
        <v>393</v>
      </c>
      <c r="E237" s="1" t="s">
        <v>57</v>
      </c>
      <c r="F237" s="1" t="s">
        <v>904</v>
      </c>
      <c r="G237" s="3">
        <v>1070</v>
      </c>
      <c r="H237" s="1" t="s">
        <v>75</v>
      </c>
      <c r="I237" s="1" t="s">
        <v>76</v>
      </c>
      <c r="J237" s="1" t="s">
        <v>77</v>
      </c>
      <c r="M237" s="1" t="s">
        <v>48</v>
      </c>
      <c r="N237" s="1" t="s">
        <v>858</v>
      </c>
      <c r="O237" s="2">
        <v>505</v>
      </c>
      <c r="Q237" s="1" t="s">
        <v>905</v>
      </c>
      <c r="R237" s="1" t="s">
        <v>39</v>
      </c>
      <c r="S237" s="1" t="s">
        <v>629</v>
      </c>
      <c r="U237" s="1" t="s">
        <v>80</v>
      </c>
      <c r="V237" s="1" t="s">
        <v>81</v>
      </c>
      <c r="W237" s="1" t="s">
        <v>451</v>
      </c>
      <c r="AA237" s="3">
        <v>1070</v>
      </c>
      <c r="AB237" s="3">
        <v>235.4</v>
      </c>
      <c r="AE237" s="1" t="s">
        <v>906</v>
      </c>
      <c r="AF237" s="1" t="s">
        <v>856</v>
      </c>
      <c r="AG237" s="1">
        <f t="shared" si="20"/>
        <v>-1</v>
      </c>
      <c r="AH237">
        <f t="shared" si="21"/>
        <v>-1070</v>
      </c>
    </row>
    <row r="238" spans="1:34" x14ac:dyDescent="0.25">
      <c r="A238" s="1" t="s">
        <v>710</v>
      </c>
      <c r="B238" s="1" t="s">
        <v>691</v>
      </c>
      <c r="C238" s="1" t="s">
        <v>56</v>
      </c>
      <c r="D238" s="2">
        <v>394</v>
      </c>
      <c r="E238" s="1" t="s">
        <v>57</v>
      </c>
      <c r="F238" s="1" t="s">
        <v>907</v>
      </c>
      <c r="G238" s="3">
        <v>400.82</v>
      </c>
      <c r="H238" s="1" t="s">
        <v>373</v>
      </c>
      <c r="I238" s="1" t="s">
        <v>374</v>
      </c>
      <c r="J238" s="1" t="s">
        <v>267</v>
      </c>
      <c r="K238" s="1" t="s">
        <v>276</v>
      </c>
      <c r="L238" s="1" t="s">
        <v>375</v>
      </c>
      <c r="M238" s="1" t="s">
        <v>48</v>
      </c>
      <c r="N238" s="1" t="s">
        <v>858</v>
      </c>
      <c r="O238" s="2">
        <v>512</v>
      </c>
      <c r="Q238" s="1" t="s">
        <v>908</v>
      </c>
      <c r="R238" s="1" t="s">
        <v>39</v>
      </c>
      <c r="S238" s="1" t="s">
        <v>377</v>
      </c>
      <c r="U238" s="1" t="s">
        <v>66</v>
      </c>
      <c r="V238" s="1" t="s">
        <v>67</v>
      </c>
      <c r="W238" s="1" t="s">
        <v>909</v>
      </c>
      <c r="AA238" s="3">
        <v>400.82</v>
      </c>
      <c r="AB238" s="3">
        <v>41.79</v>
      </c>
      <c r="AE238" s="1" t="s">
        <v>381</v>
      </c>
      <c r="AF238" s="1" t="s">
        <v>897</v>
      </c>
      <c r="AG238" s="1">
        <f t="shared" si="20"/>
        <v>-2</v>
      </c>
      <c r="AH238">
        <f t="shared" si="21"/>
        <v>-801.64</v>
      </c>
    </row>
    <row r="239" spans="1:34" x14ac:dyDescent="0.25">
      <c r="A239" s="1" t="s">
        <v>710</v>
      </c>
      <c r="B239" s="1" t="s">
        <v>691</v>
      </c>
      <c r="C239" s="1" t="s">
        <v>56</v>
      </c>
      <c r="D239" s="2">
        <v>395</v>
      </c>
      <c r="E239" s="1" t="s">
        <v>57</v>
      </c>
      <c r="F239" s="1" t="s">
        <v>910</v>
      </c>
      <c r="G239" s="3">
        <v>152.86000000000001</v>
      </c>
      <c r="H239" s="1" t="s">
        <v>373</v>
      </c>
      <c r="I239" s="1" t="s">
        <v>374</v>
      </c>
      <c r="J239" s="1" t="s">
        <v>267</v>
      </c>
      <c r="K239" s="1" t="s">
        <v>276</v>
      </c>
      <c r="L239" s="1" t="s">
        <v>375</v>
      </c>
      <c r="M239" s="1" t="s">
        <v>48</v>
      </c>
      <c r="N239" s="1" t="s">
        <v>858</v>
      </c>
      <c r="O239" s="2">
        <v>512</v>
      </c>
      <c r="Q239" s="1" t="s">
        <v>911</v>
      </c>
      <c r="R239" s="1" t="s">
        <v>39</v>
      </c>
      <c r="S239" s="1" t="s">
        <v>377</v>
      </c>
      <c r="U239" s="1" t="s">
        <v>66</v>
      </c>
      <c r="V239" s="1" t="s">
        <v>67</v>
      </c>
      <c r="W239" s="1" t="s">
        <v>909</v>
      </c>
      <c r="AA239" s="3">
        <v>152.86000000000001</v>
      </c>
      <c r="AB239" s="3">
        <v>33.630000000000003</v>
      </c>
      <c r="AE239" s="1" t="s">
        <v>378</v>
      </c>
      <c r="AF239" s="1" t="s">
        <v>897</v>
      </c>
      <c r="AG239" s="1">
        <f t="shared" si="20"/>
        <v>-2</v>
      </c>
      <c r="AH239">
        <f t="shared" si="21"/>
        <v>-305.72000000000003</v>
      </c>
    </row>
    <row r="240" spans="1:34" x14ac:dyDescent="0.25">
      <c r="A240" s="1" t="s">
        <v>218</v>
      </c>
      <c r="B240" s="1" t="s">
        <v>691</v>
      </c>
      <c r="C240" s="1" t="s">
        <v>56</v>
      </c>
      <c r="D240" s="2">
        <v>396</v>
      </c>
      <c r="E240" s="1" t="s">
        <v>57</v>
      </c>
      <c r="F240" s="1" t="s">
        <v>912</v>
      </c>
      <c r="G240" s="3">
        <v>2043.44</v>
      </c>
      <c r="H240" s="1" t="s">
        <v>446</v>
      </c>
      <c r="I240" s="1" t="s">
        <v>447</v>
      </c>
      <c r="J240" s="1" t="s">
        <v>448</v>
      </c>
      <c r="M240" s="1" t="s">
        <v>48</v>
      </c>
      <c r="N240" s="1" t="s">
        <v>858</v>
      </c>
      <c r="O240" s="2">
        <v>513</v>
      </c>
      <c r="Q240" s="1" t="s">
        <v>913</v>
      </c>
      <c r="R240" s="1" t="s">
        <v>39</v>
      </c>
      <c r="S240" s="1" t="s">
        <v>151</v>
      </c>
      <c r="U240" s="1" t="s">
        <v>66</v>
      </c>
      <c r="V240" s="1" t="s">
        <v>67</v>
      </c>
      <c r="W240" s="1" t="s">
        <v>909</v>
      </c>
      <c r="AA240" s="3">
        <v>2043.44</v>
      </c>
      <c r="AB240" s="3">
        <v>449.56</v>
      </c>
      <c r="AE240" s="1" t="s">
        <v>450</v>
      </c>
      <c r="AF240" s="1" t="s">
        <v>897</v>
      </c>
      <c r="AG240" s="1">
        <f t="shared" si="20"/>
        <v>-2</v>
      </c>
      <c r="AH240">
        <f t="shared" si="21"/>
        <v>-4086.88</v>
      </c>
    </row>
    <row r="241" spans="1:34" x14ac:dyDescent="0.25">
      <c r="A241" s="1" t="s">
        <v>909</v>
      </c>
      <c r="B241" s="1" t="s">
        <v>691</v>
      </c>
      <c r="C241" s="1" t="s">
        <v>56</v>
      </c>
      <c r="D241" s="2">
        <v>397</v>
      </c>
      <c r="E241" s="1" t="s">
        <v>57</v>
      </c>
      <c r="F241" s="1" t="s">
        <v>914</v>
      </c>
      <c r="G241" s="3">
        <v>260</v>
      </c>
      <c r="H241" s="1" t="s">
        <v>915</v>
      </c>
      <c r="I241" s="1" t="s">
        <v>916</v>
      </c>
      <c r="J241" s="1" t="s">
        <v>495</v>
      </c>
      <c r="K241" s="1" t="s">
        <v>276</v>
      </c>
      <c r="L241" s="1" t="s">
        <v>917</v>
      </c>
      <c r="M241" s="1" t="s">
        <v>48</v>
      </c>
      <c r="N241" s="1" t="s">
        <v>858</v>
      </c>
      <c r="O241" s="2">
        <v>516</v>
      </c>
      <c r="Q241" s="1" t="s">
        <v>918</v>
      </c>
      <c r="R241" s="1" t="s">
        <v>39</v>
      </c>
      <c r="S241" s="1" t="s">
        <v>919</v>
      </c>
      <c r="U241" s="1" t="s">
        <v>66</v>
      </c>
      <c r="V241" s="1" t="s">
        <v>67</v>
      </c>
      <c r="W241" s="1" t="s">
        <v>909</v>
      </c>
      <c r="AA241" s="3">
        <v>260</v>
      </c>
      <c r="AB241" s="3">
        <v>57.2</v>
      </c>
      <c r="AE241" s="1" t="s">
        <v>422</v>
      </c>
      <c r="AF241" s="1" t="s">
        <v>897</v>
      </c>
      <c r="AG241" s="1">
        <f t="shared" si="20"/>
        <v>-2</v>
      </c>
      <c r="AH241">
        <f t="shared" si="21"/>
        <v>-520</v>
      </c>
    </row>
    <row r="242" spans="1:34" x14ac:dyDescent="0.25">
      <c r="A242" s="1" t="s">
        <v>218</v>
      </c>
      <c r="B242" s="1" t="s">
        <v>691</v>
      </c>
      <c r="C242" s="1" t="s">
        <v>56</v>
      </c>
      <c r="D242" s="2">
        <v>398</v>
      </c>
      <c r="E242" s="1" t="s">
        <v>57</v>
      </c>
      <c r="F242" s="1" t="s">
        <v>921</v>
      </c>
      <c r="G242" s="3">
        <v>209.2</v>
      </c>
      <c r="H242" s="1" t="s">
        <v>387</v>
      </c>
      <c r="I242" s="1" t="s">
        <v>388</v>
      </c>
      <c r="J242" s="1" t="s">
        <v>389</v>
      </c>
      <c r="K242" s="1" t="s">
        <v>62</v>
      </c>
      <c r="L242" s="1" t="s">
        <v>390</v>
      </c>
      <c r="M242" s="1" t="s">
        <v>48</v>
      </c>
      <c r="N242" s="1" t="s">
        <v>858</v>
      </c>
      <c r="O242" s="2">
        <v>515</v>
      </c>
      <c r="Q242" s="1" t="s">
        <v>922</v>
      </c>
      <c r="R242" s="1" t="s">
        <v>39</v>
      </c>
      <c r="S242" s="1" t="s">
        <v>392</v>
      </c>
      <c r="U242" s="1" t="s">
        <v>66</v>
      </c>
      <c r="V242" s="1" t="s">
        <v>67</v>
      </c>
      <c r="W242" s="1" t="s">
        <v>547</v>
      </c>
      <c r="AA242" s="3">
        <v>209.2</v>
      </c>
      <c r="AB242" s="3">
        <v>46.02</v>
      </c>
      <c r="AE242" s="1" t="s">
        <v>393</v>
      </c>
      <c r="AF242" s="1" t="s">
        <v>920</v>
      </c>
      <c r="AG242" s="1">
        <f t="shared" si="20"/>
        <v>-3</v>
      </c>
      <c r="AH242">
        <f t="shared" si="21"/>
        <v>-627.59999999999991</v>
      </c>
    </row>
    <row r="243" spans="1:34" x14ac:dyDescent="0.25">
      <c r="A243" s="1" t="s">
        <v>800</v>
      </c>
      <c r="B243" s="1" t="s">
        <v>924</v>
      </c>
      <c r="C243" s="1" t="s">
        <v>180</v>
      </c>
      <c r="D243" s="2">
        <v>430</v>
      </c>
      <c r="E243" s="1" t="s">
        <v>57</v>
      </c>
      <c r="F243" s="1" t="s">
        <v>925</v>
      </c>
      <c r="G243" s="3">
        <v>-2535.6999999999998</v>
      </c>
      <c r="H243" s="1" t="s">
        <v>869</v>
      </c>
      <c r="I243" s="1" t="s">
        <v>870</v>
      </c>
      <c r="J243" s="1" t="s">
        <v>871</v>
      </c>
      <c r="K243" s="1" t="s">
        <v>872</v>
      </c>
      <c r="L243" s="1" t="s">
        <v>873</v>
      </c>
      <c r="M243" s="1" t="s">
        <v>48</v>
      </c>
      <c r="N243" s="1" t="s">
        <v>858</v>
      </c>
      <c r="Q243" s="1" t="s">
        <v>926</v>
      </c>
      <c r="R243" s="1" t="s">
        <v>39</v>
      </c>
      <c r="S243" s="1" t="s">
        <v>875</v>
      </c>
      <c r="U243" s="1" t="s">
        <v>80</v>
      </c>
      <c r="V243" s="1" t="s">
        <v>81</v>
      </c>
      <c r="W243" s="1" t="s">
        <v>800</v>
      </c>
      <c r="AA243" s="3">
        <v>2535.6999999999998</v>
      </c>
      <c r="AB243" s="3">
        <v>557.85</v>
      </c>
      <c r="AE243" s="1" t="s">
        <v>876</v>
      </c>
      <c r="AF243" s="1" t="s">
        <v>923</v>
      </c>
      <c r="AG243" s="1">
        <f t="shared" si="20"/>
        <v>-22</v>
      </c>
      <c r="AH243">
        <f t="shared" si="21"/>
        <v>55785.399999999994</v>
      </c>
    </row>
    <row r="244" spans="1:34" x14ac:dyDescent="0.25">
      <c r="A244" s="1" t="s">
        <v>800</v>
      </c>
      <c r="B244" s="1" t="s">
        <v>858</v>
      </c>
      <c r="C244" s="1" t="s">
        <v>180</v>
      </c>
      <c r="D244" s="2">
        <v>435</v>
      </c>
      <c r="E244" s="1" t="s">
        <v>57</v>
      </c>
      <c r="F244" s="1" t="s">
        <v>927</v>
      </c>
      <c r="G244" s="3">
        <v>-3920</v>
      </c>
      <c r="H244" s="1" t="s">
        <v>869</v>
      </c>
      <c r="I244" s="1" t="s">
        <v>870</v>
      </c>
      <c r="J244" s="1" t="s">
        <v>871</v>
      </c>
      <c r="K244" s="1" t="s">
        <v>872</v>
      </c>
      <c r="L244" s="1" t="s">
        <v>873</v>
      </c>
      <c r="M244" s="1" t="s">
        <v>48</v>
      </c>
      <c r="N244" s="1" t="s">
        <v>858</v>
      </c>
      <c r="Q244" s="1" t="s">
        <v>928</v>
      </c>
      <c r="R244" s="1" t="s">
        <v>39</v>
      </c>
      <c r="S244" s="1" t="s">
        <v>875</v>
      </c>
      <c r="U244" s="1" t="s">
        <v>80</v>
      </c>
      <c r="V244" s="1" t="s">
        <v>81</v>
      </c>
      <c r="W244" s="1" t="s">
        <v>832</v>
      </c>
      <c r="AA244" s="3">
        <v>3920</v>
      </c>
      <c r="AB244" s="3">
        <v>862.4</v>
      </c>
      <c r="AE244" s="1" t="s">
        <v>876</v>
      </c>
      <c r="AF244" s="1" t="s">
        <v>800</v>
      </c>
      <c r="AG244" s="1">
        <f t="shared" si="20"/>
        <v>8</v>
      </c>
      <c r="AH244">
        <f>PRODUCT(G244,AG244)</f>
        <v>-31360</v>
      </c>
    </row>
    <row r="245" spans="1:34" hidden="1" x14ac:dyDescent="0.25">
      <c r="A245" s="1" t="s">
        <v>858</v>
      </c>
      <c r="B245" s="1" t="s">
        <v>858</v>
      </c>
      <c r="C245" s="1" t="s">
        <v>32</v>
      </c>
      <c r="D245" s="2">
        <v>20253</v>
      </c>
      <c r="E245" s="1" t="s">
        <v>33</v>
      </c>
      <c r="F245" s="1" t="s">
        <v>32</v>
      </c>
      <c r="G245" s="3">
        <v>11631.13</v>
      </c>
      <c r="H245" s="1" t="s">
        <v>667</v>
      </c>
      <c r="I245" s="1" t="s">
        <v>668</v>
      </c>
      <c r="J245" s="1" t="s">
        <v>243</v>
      </c>
      <c r="K245" s="1" t="s">
        <v>669</v>
      </c>
      <c r="L245" s="1" t="s">
        <v>670</v>
      </c>
      <c r="M245" s="1" t="s">
        <v>37</v>
      </c>
      <c r="N245" s="1" t="s">
        <v>858</v>
      </c>
      <c r="O245" s="2">
        <v>495</v>
      </c>
      <c r="Q245" s="1" t="s">
        <v>929</v>
      </c>
      <c r="R245" s="1" t="s">
        <v>39</v>
      </c>
      <c r="W245" s="1" t="s">
        <v>858</v>
      </c>
      <c r="X245" s="1" t="s">
        <v>930</v>
      </c>
      <c r="Z245" s="1" t="s">
        <v>841</v>
      </c>
      <c r="AA245" s="3">
        <v>0</v>
      </c>
      <c r="AB245" s="3">
        <v>0</v>
      </c>
      <c r="AF245" s="1" t="s">
        <v>858</v>
      </c>
    </row>
    <row r="246" spans="1:34" hidden="1" x14ac:dyDescent="0.25">
      <c r="A246" s="1" t="s">
        <v>858</v>
      </c>
      <c r="B246" s="1" t="s">
        <v>858</v>
      </c>
      <c r="C246" s="1" t="s">
        <v>32</v>
      </c>
      <c r="D246" s="2">
        <v>20254</v>
      </c>
      <c r="E246" s="1" t="s">
        <v>33</v>
      </c>
      <c r="F246" s="1" t="s">
        <v>32</v>
      </c>
      <c r="G246" s="3">
        <v>29011.67</v>
      </c>
      <c r="H246" s="1" t="s">
        <v>667</v>
      </c>
      <c r="I246" s="1" t="s">
        <v>668</v>
      </c>
      <c r="J246" s="1" t="s">
        <v>243</v>
      </c>
      <c r="K246" s="1" t="s">
        <v>669</v>
      </c>
      <c r="L246" s="1" t="s">
        <v>670</v>
      </c>
      <c r="M246" s="1" t="s">
        <v>37</v>
      </c>
      <c r="N246" s="1" t="s">
        <v>858</v>
      </c>
      <c r="O246" s="2">
        <v>496</v>
      </c>
      <c r="Q246" s="1" t="s">
        <v>931</v>
      </c>
      <c r="R246" s="1" t="s">
        <v>39</v>
      </c>
      <c r="W246" s="1" t="s">
        <v>858</v>
      </c>
      <c r="X246" s="1" t="s">
        <v>932</v>
      </c>
      <c r="Z246" s="1" t="s">
        <v>836</v>
      </c>
      <c r="AA246" s="3">
        <v>0</v>
      </c>
      <c r="AB246" s="3">
        <v>0</v>
      </c>
      <c r="AF246" s="1" t="s">
        <v>858</v>
      </c>
    </row>
    <row r="247" spans="1:34" hidden="1" x14ac:dyDescent="0.25">
      <c r="A247" s="1" t="s">
        <v>858</v>
      </c>
      <c r="B247" s="1" t="s">
        <v>858</v>
      </c>
      <c r="C247" s="1" t="s">
        <v>32</v>
      </c>
      <c r="D247" s="2">
        <v>20255</v>
      </c>
      <c r="E247" s="1" t="s">
        <v>33</v>
      </c>
      <c r="F247" s="1" t="s">
        <v>32</v>
      </c>
      <c r="G247" s="3">
        <v>9006.14</v>
      </c>
      <c r="H247" s="1" t="s">
        <v>667</v>
      </c>
      <c r="I247" s="1" t="s">
        <v>668</v>
      </c>
      <c r="J247" s="1" t="s">
        <v>243</v>
      </c>
      <c r="K247" s="1" t="s">
        <v>669</v>
      </c>
      <c r="L247" s="1" t="s">
        <v>670</v>
      </c>
      <c r="M247" s="1" t="s">
        <v>37</v>
      </c>
      <c r="N247" s="1" t="s">
        <v>858</v>
      </c>
      <c r="O247" s="2">
        <v>497</v>
      </c>
      <c r="Q247" s="1" t="s">
        <v>933</v>
      </c>
      <c r="R247" s="1" t="s">
        <v>39</v>
      </c>
      <c r="W247" s="1" t="s">
        <v>858</v>
      </c>
      <c r="X247" s="1" t="s">
        <v>42</v>
      </c>
      <c r="Z247" s="1" t="s">
        <v>836</v>
      </c>
      <c r="AA247" s="3">
        <v>0</v>
      </c>
      <c r="AB247" s="3">
        <v>0</v>
      </c>
      <c r="AF247" s="1" t="s">
        <v>858</v>
      </c>
    </row>
    <row r="248" spans="1:34" hidden="1" x14ac:dyDescent="0.25">
      <c r="A248" s="1" t="s">
        <v>858</v>
      </c>
      <c r="B248" s="1" t="s">
        <v>858</v>
      </c>
      <c r="C248" s="1" t="s">
        <v>32</v>
      </c>
      <c r="D248" s="2">
        <v>20256</v>
      </c>
      <c r="E248" s="1" t="s">
        <v>33</v>
      </c>
      <c r="F248" s="1" t="s">
        <v>32</v>
      </c>
      <c r="G248" s="3">
        <v>22772.36</v>
      </c>
      <c r="H248" s="1" t="s">
        <v>667</v>
      </c>
      <c r="I248" s="1" t="s">
        <v>668</v>
      </c>
      <c r="J248" s="1" t="s">
        <v>243</v>
      </c>
      <c r="K248" s="1" t="s">
        <v>669</v>
      </c>
      <c r="L248" s="1" t="s">
        <v>670</v>
      </c>
      <c r="M248" s="1" t="s">
        <v>37</v>
      </c>
      <c r="N248" s="1" t="s">
        <v>858</v>
      </c>
      <c r="O248" s="2">
        <v>498</v>
      </c>
      <c r="Q248" s="1" t="s">
        <v>934</v>
      </c>
      <c r="R248" s="1" t="s">
        <v>39</v>
      </c>
      <c r="W248" s="1" t="s">
        <v>858</v>
      </c>
      <c r="X248" s="1" t="s">
        <v>264</v>
      </c>
      <c r="Z248" s="1" t="s">
        <v>802</v>
      </c>
      <c r="AA248" s="3">
        <v>0</v>
      </c>
      <c r="AB248" s="3">
        <v>0</v>
      </c>
      <c r="AF248" s="1" t="s">
        <v>858</v>
      </c>
    </row>
    <row r="249" spans="1:34" hidden="1" x14ac:dyDescent="0.25">
      <c r="A249" s="1" t="s">
        <v>858</v>
      </c>
      <c r="B249" s="1" t="s">
        <v>858</v>
      </c>
      <c r="C249" s="1" t="s">
        <v>32</v>
      </c>
      <c r="D249" s="2">
        <v>20257</v>
      </c>
      <c r="E249" s="1" t="s">
        <v>33</v>
      </c>
      <c r="F249" s="1" t="s">
        <v>32</v>
      </c>
      <c r="G249" s="3">
        <v>51.75</v>
      </c>
      <c r="H249" s="1" t="s">
        <v>667</v>
      </c>
      <c r="I249" s="1" t="s">
        <v>668</v>
      </c>
      <c r="J249" s="1" t="s">
        <v>243</v>
      </c>
      <c r="K249" s="1" t="s">
        <v>669</v>
      </c>
      <c r="L249" s="1" t="s">
        <v>670</v>
      </c>
      <c r="M249" s="1" t="s">
        <v>37</v>
      </c>
      <c r="N249" s="1" t="s">
        <v>858</v>
      </c>
      <c r="O249" s="2">
        <v>499</v>
      </c>
      <c r="Q249" s="1" t="s">
        <v>935</v>
      </c>
      <c r="R249" s="1" t="s">
        <v>39</v>
      </c>
      <c r="S249" s="1" t="s">
        <v>936</v>
      </c>
      <c r="W249" s="1" t="s">
        <v>858</v>
      </c>
      <c r="X249" s="1" t="s">
        <v>663</v>
      </c>
      <c r="Z249" s="1" t="s">
        <v>800</v>
      </c>
      <c r="AA249" s="3">
        <v>0</v>
      </c>
      <c r="AB249" s="3">
        <v>0</v>
      </c>
      <c r="AF249" s="1" t="s">
        <v>858</v>
      </c>
    </row>
    <row r="250" spans="1:34" hidden="1" x14ac:dyDescent="0.25">
      <c r="A250" s="1" t="s">
        <v>858</v>
      </c>
      <c r="B250" s="1" t="s">
        <v>858</v>
      </c>
      <c r="C250" s="1" t="s">
        <v>32</v>
      </c>
      <c r="D250" s="2">
        <v>20258</v>
      </c>
      <c r="E250" s="1" t="s">
        <v>33</v>
      </c>
      <c r="F250" s="1" t="s">
        <v>32</v>
      </c>
      <c r="G250" s="3">
        <v>11.5</v>
      </c>
      <c r="H250" s="1" t="s">
        <v>667</v>
      </c>
      <c r="I250" s="1" t="s">
        <v>668</v>
      </c>
      <c r="J250" s="1" t="s">
        <v>243</v>
      </c>
      <c r="K250" s="1" t="s">
        <v>669</v>
      </c>
      <c r="L250" s="1" t="s">
        <v>670</v>
      </c>
      <c r="M250" s="1" t="s">
        <v>37</v>
      </c>
      <c r="N250" s="1" t="s">
        <v>858</v>
      </c>
      <c r="O250" s="2">
        <v>500</v>
      </c>
      <c r="Q250" s="1" t="s">
        <v>937</v>
      </c>
      <c r="R250" s="1" t="s">
        <v>39</v>
      </c>
      <c r="S250" s="1" t="s">
        <v>936</v>
      </c>
      <c r="W250" s="1" t="s">
        <v>858</v>
      </c>
      <c r="X250" s="1" t="s">
        <v>665</v>
      </c>
      <c r="Z250" s="1" t="s">
        <v>800</v>
      </c>
      <c r="AA250" s="3">
        <v>0</v>
      </c>
      <c r="AB250" s="3">
        <v>0</v>
      </c>
      <c r="AF250" s="1" t="s">
        <v>858</v>
      </c>
    </row>
    <row r="251" spans="1:34" hidden="1" x14ac:dyDescent="0.25">
      <c r="A251" s="1" t="s">
        <v>858</v>
      </c>
      <c r="B251" s="1" t="s">
        <v>858</v>
      </c>
      <c r="C251" s="1" t="s">
        <v>32</v>
      </c>
      <c r="D251" s="2">
        <v>20259</v>
      </c>
      <c r="E251" s="1" t="s">
        <v>33</v>
      </c>
      <c r="F251" s="1" t="s">
        <v>32</v>
      </c>
      <c r="G251" s="3">
        <v>1.3</v>
      </c>
      <c r="H251" s="1" t="s">
        <v>667</v>
      </c>
      <c r="I251" s="1" t="s">
        <v>668</v>
      </c>
      <c r="J251" s="1" t="s">
        <v>243</v>
      </c>
      <c r="K251" s="1" t="s">
        <v>669</v>
      </c>
      <c r="L251" s="1" t="s">
        <v>670</v>
      </c>
      <c r="M251" s="1" t="s">
        <v>37</v>
      </c>
      <c r="N251" s="1" t="s">
        <v>858</v>
      </c>
      <c r="O251" s="2">
        <v>501</v>
      </c>
      <c r="Q251" s="1" t="s">
        <v>938</v>
      </c>
      <c r="R251" s="1" t="s">
        <v>39</v>
      </c>
      <c r="S251" s="1" t="s">
        <v>936</v>
      </c>
      <c r="W251" s="1" t="s">
        <v>858</v>
      </c>
      <c r="X251" s="1" t="s">
        <v>939</v>
      </c>
      <c r="Z251" s="1" t="s">
        <v>940</v>
      </c>
      <c r="AA251" s="3">
        <v>0</v>
      </c>
      <c r="AB251" s="3">
        <v>0</v>
      </c>
      <c r="AF251" s="1" t="s">
        <v>858</v>
      </c>
    </row>
    <row r="252" spans="1:34" hidden="1" x14ac:dyDescent="0.25">
      <c r="A252" s="1" t="s">
        <v>858</v>
      </c>
      <c r="B252" s="1" t="s">
        <v>858</v>
      </c>
      <c r="C252" s="1" t="s">
        <v>32</v>
      </c>
      <c r="D252" s="2">
        <v>20260</v>
      </c>
      <c r="E252" s="1" t="s">
        <v>33</v>
      </c>
      <c r="F252" s="1" t="s">
        <v>32</v>
      </c>
      <c r="G252" s="3">
        <v>1.3</v>
      </c>
      <c r="H252" s="1" t="s">
        <v>667</v>
      </c>
      <c r="I252" s="1" t="s">
        <v>668</v>
      </c>
      <c r="J252" s="1" t="s">
        <v>243</v>
      </c>
      <c r="K252" s="1" t="s">
        <v>669</v>
      </c>
      <c r="L252" s="1" t="s">
        <v>670</v>
      </c>
      <c r="M252" s="1" t="s">
        <v>37</v>
      </c>
      <c r="N252" s="1" t="s">
        <v>858</v>
      </c>
      <c r="O252" s="2">
        <v>502</v>
      </c>
      <c r="Q252" s="1" t="s">
        <v>941</v>
      </c>
      <c r="R252" s="1" t="s">
        <v>39</v>
      </c>
      <c r="S252" s="1" t="s">
        <v>936</v>
      </c>
      <c r="W252" s="1" t="s">
        <v>858</v>
      </c>
      <c r="X252" s="1" t="s">
        <v>942</v>
      </c>
      <c r="Z252" s="1" t="s">
        <v>924</v>
      </c>
      <c r="AA252" s="3">
        <v>0</v>
      </c>
      <c r="AB252" s="3">
        <v>0</v>
      </c>
      <c r="AF252" s="1" t="s">
        <v>858</v>
      </c>
    </row>
    <row r="253" spans="1:34" hidden="1" x14ac:dyDescent="0.25">
      <c r="A253" s="1" t="s">
        <v>858</v>
      </c>
      <c r="B253" s="1" t="s">
        <v>858</v>
      </c>
      <c r="C253" s="1" t="s">
        <v>32</v>
      </c>
      <c r="D253" s="2">
        <v>20261</v>
      </c>
      <c r="E253" s="1" t="s">
        <v>33</v>
      </c>
      <c r="F253" s="1" t="s">
        <v>32</v>
      </c>
      <c r="G253" s="3">
        <v>1554.7</v>
      </c>
      <c r="H253" s="1" t="s">
        <v>667</v>
      </c>
      <c r="I253" s="1" t="s">
        <v>668</v>
      </c>
      <c r="J253" s="1" t="s">
        <v>243</v>
      </c>
      <c r="K253" s="1" t="s">
        <v>669</v>
      </c>
      <c r="L253" s="1" t="s">
        <v>670</v>
      </c>
      <c r="M253" s="1" t="s">
        <v>37</v>
      </c>
      <c r="N253" s="1" t="s">
        <v>858</v>
      </c>
      <c r="O253" s="2">
        <v>503</v>
      </c>
      <c r="Q253" s="1" t="s">
        <v>943</v>
      </c>
      <c r="R253" s="1" t="s">
        <v>39</v>
      </c>
      <c r="W253" s="1" t="s">
        <v>858</v>
      </c>
      <c r="X253" s="1" t="s">
        <v>944</v>
      </c>
      <c r="Z253" s="1" t="s">
        <v>940</v>
      </c>
      <c r="AA253" s="3">
        <v>0</v>
      </c>
      <c r="AB253" s="3">
        <v>0</v>
      </c>
      <c r="AF253" s="1" t="s">
        <v>858</v>
      </c>
    </row>
    <row r="254" spans="1:34" hidden="1" x14ac:dyDescent="0.25">
      <c r="A254" s="1" t="s">
        <v>858</v>
      </c>
      <c r="B254" s="1" t="s">
        <v>858</v>
      </c>
      <c r="C254" s="1" t="s">
        <v>32</v>
      </c>
      <c r="D254" s="2">
        <v>20262</v>
      </c>
      <c r="E254" s="1" t="s">
        <v>33</v>
      </c>
      <c r="F254" s="1" t="s">
        <v>32</v>
      </c>
      <c r="G254" s="3">
        <v>1554.7</v>
      </c>
      <c r="H254" s="1" t="s">
        <v>667</v>
      </c>
      <c r="I254" s="1" t="s">
        <v>668</v>
      </c>
      <c r="J254" s="1" t="s">
        <v>243</v>
      </c>
      <c r="K254" s="1" t="s">
        <v>669</v>
      </c>
      <c r="L254" s="1" t="s">
        <v>670</v>
      </c>
      <c r="M254" s="1" t="s">
        <v>37</v>
      </c>
      <c r="N254" s="1" t="s">
        <v>858</v>
      </c>
      <c r="O254" s="2">
        <v>504</v>
      </c>
      <c r="Q254" s="1" t="s">
        <v>945</v>
      </c>
      <c r="R254" s="1" t="s">
        <v>39</v>
      </c>
      <c r="W254" s="1" t="s">
        <v>858</v>
      </c>
      <c r="X254" s="1" t="s">
        <v>817</v>
      </c>
      <c r="Z254" s="1" t="s">
        <v>924</v>
      </c>
      <c r="AA254" s="3">
        <v>0</v>
      </c>
      <c r="AB254" s="3">
        <v>0</v>
      </c>
      <c r="AF254" s="1" t="s">
        <v>858</v>
      </c>
    </row>
    <row r="256" spans="1:34" x14ac:dyDescent="0.25">
      <c r="G256" s="10">
        <f>SUM(G5:G244)</f>
        <v>1322743.9799999991</v>
      </c>
      <c r="AH256" s="13">
        <f>SUM(AH5:AH244)</f>
        <v>-583030.73</v>
      </c>
    </row>
    <row r="258" spans="13:15" ht="30" x14ac:dyDescent="0.25">
      <c r="M258" s="11" t="s">
        <v>950</v>
      </c>
      <c r="O258" s="12">
        <f>AH256/G256</f>
        <v>-0.44077367866758344</v>
      </c>
    </row>
  </sheetData>
  <autoFilter ref="A2:AF254" xr:uid="{9C8C18A5-2FB1-4145-B3BE-197E5D14CF27}">
    <filterColumn colId="12">
      <filters>
        <filter val="ACCREDITO SU C/C BANCARIO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ASP Delia Repetto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Giuliano</dc:creator>
  <cp:lastModifiedBy>Sara Giuliano</cp:lastModifiedBy>
  <dcterms:created xsi:type="dcterms:W3CDTF">2023-10-23T06:44:07Z</dcterms:created>
  <dcterms:modified xsi:type="dcterms:W3CDTF">2023-10-23T08:26:37Z</dcterms:modified>
</cp:coreProperties>
</file>