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Amministrazione\Asp\2022\ANTICORRUZIONE E TRASPARENZA\2022 PUBBLICAZIONE PAGAMENTI\"/>
    </mc:Choice>
  </mc:AlternateContent>
  <bookViews>
    <workbookView xWindow="0" yWindow="0" windowWidth="23055" windowHeight="9765"/>
  </bookViews>
  <sheets>
    <sheet name="Foglio1" sheetId="1" r:id="rId1"/>
  </sheets>
  <definedNames>
    <definedName name="_xlnm._FilterDatabase" localSheetId="0" hidden="1">Foglio1!$I$2:$I$261</definedName>
    <definedName name="GIORNI.LAVORATIVI.TOT">Foglio1!$Y$3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7" i="1" l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6" i="1"/>
  <c r="Z155" i="1"/>
  <c r="Z154" i="1"/>
  <c r="Z153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5" i="1"/>
  <c r="Z54" i="1"/>
  <c r="Z53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3" i="1"/>
  <c r="Z22" i="1"/>
  <c r="Z21" i="1"/>
  <c r="Z20" i="1"/>
  <c r="Z19" i="1"/>
  <c r="Z18" i="1"/>
  <c r="Z17" i="1"/>
  <c r="Z16" i="1"/>
  <c r="Z10" i="1"/>
  <c r="Z9" i="1"/>
  <c r="Z8" i="1"/>
  <c r="Z7" i="1"/>
  <c r="Z6" i="1"/>
  <c r="Z5" i="1"/>
  <c r="Z4" i="1"/>
  <c r="Z3" i="1"/>
  <c r="H264" i="1" l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6" i="1"/>
  <c r="Y155" i="1"/>
  <c r="Y154" i="1"/>
  <c r="Y153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5" i="1"/>
  <c r="Y54" i="1"/>
  <c r="Y53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3" i="1"/>
  <c r="Y22" i="1"/>
  <c r="Y21" i="1"/>
  <c r="Y20" i="1"/>
  <c r="Y19" i="1"/>
  <c r="Y18" i="1"/>
  <c r="Y17" i="1"/>
  <c r="Y16" i="1"/>
  <c r="Y10" i="1"/>
  <c r="Y9" i="1"/>
  <c r="Y8" i="1"/>
  <c r="Y7" i="1"/>
  <c r="Y6" i="1"/>
  <c r="Y5" i="1"/>
  <c r="Y4" i="1"/>
  <c r="Y3" i="1"/>
</calcChain>
</file>

<file path=xl/sharedStrings.xml><?xml version="1.0" encoding="utf-8"?>
<sst xmlns="http://schemas.openxmlformats.org/spreadsheetml/2006/main" count="4969" uniqueCount="979">
  <si>
    <t>DATA SCADENZA</t>
  </si>
  <si>
    <t>DATA DOCUMENTO</t>
  </si>
  <si>
    <t>DATA REG.</t>
  </si>
  <si>
    <t>TIPO</t>
  </si>
  <si>
    <t>NUMERO PROTOCOLLO</t>
  </si>
  <si>
    <t>REGISTRO</t>
  </si>
  <si>
    <t>NUMERO DOCUMENTO</t>
  </si>
  <si>
    <t>IMPORTO</t>
  </si>
  <si>
    <t>RAGIONE SOCIALE</t>
  </si>
  <si>
    <t>CITTA</t>
  </si>
  <si>
    <t>PREFISSO</t>
  </si>
  <si>
    <t>TELEFONO</t>
  </si>
  <si>
    <t>CONDIZIONE DI PAGAMENTO</t>
  </si>
  <si>
    <t>DATA PAGAMENTO</t>
  </si>
  <si>
    <t>NUMERO DISTINTA</t>
  </si>
  <si>
    <t>SOSPESA</t>
  </si>
  <si>
    <t>NOTE</t>
  </si>
  <si>
    <t>BANCA DI APPOGGIO</t>
  </si>
  <si>
    <t>CIG</t>
  </si>
  <si>
    <t>CUP</t>
  </si>
  <si>
    <t>CDA</t>
  </si>
  <si>
    <t>Descrizione CDA</t>
  </si>
  <si>
    <t>DATA ARRIVO</t>
  </si>
  <si>
    <t>NUM_SOSP</t>
  </si>
  <si>
    <t>NUM_SOSP_SUB</t>
  </si>
  <si>
    <t>DATA_SOSP</t>
  </si>
  <si>
    <t>IMPONIBILE</t>
  </si>
  <si>
    <t>IMPOSTA</t>
  </si>
  <si>
    <t>OSPITE</t>
  </si>
  <si>
    <t>COMUNE_PROV</t>
  </si>
  <si>
    <t>CONTO</t>
  </si>
  <si>
    <t>02/10/2022</t>
  </si>
  <si>
    <t>02/09/2022</t>
  </si>
  <si>
    <t>FF</t>
  </si>
  <si>
    <t>A</t>
  </si>
  <si>
    <t>13PA</t>
  </si>
  <si>
    <t>SANGIORGI GIORGIA</t>
  </si>
  <si>
    <t>04008960751</t>
  </si>
  <si>
    <t>MODENA</t>
  </si>
  <si>
    <t>ACCREDITO SU C/C BANCARIO</t>
  </si>
  <si>
    <t>04/10/2022</t>
  </si>
  <si>
    <t>Servizi Legali mese di AGOSTO 2022</t>
  </si>
  <si>
    <t>Monte dei Paschi c/Tesoreria</t>
  </si>
  <si>
    <t>8720320BB4</t>
  </si>
  <si>
    <t>20-00-00-00</t>
  </si>
  <si>
    <t>GEST. STRUTT. ASP</t>
  </si>
  <si>
    <t>Servizi Legali</t>
  </si>
  <si>
    <t>31/08/2022</t>
  </si>
  <si>
    <t>09/09/2022</t>
  </si>
  <si>
    <t>E</t>
  </si>
  <si>
    <t>1082</t>
  </si>
  <si>
    <t>MIELE SRL</t>
  </si>
  <si>
    <t>02032781201</t>
  </si>
  <si>
    <t>MOLINELLA</t>
  </si>
  <si>
    <t>15/09/2022</t>
  </si>
  <si>
    <t>Lavaggio Indumenti Ospiti CRA mese di Agosto</t>
  </si>
  <si>
    <t>8228177A74</t>
  </si>
  <si>
    <t>01-01-00-00</t>
  </si>
  <si>
    <t>RESID. CASTELFRANCO-CASA PROTETTA</t>
  </si>
  <si>
    <t>Lavanderia indumenti ospiti (b7b)</t>
  </si>
  <si>
    <t>5200022349</t>
  </si>
  <si>
    <t>CIRFOOD S.C.</t>
  </si>
  <si>
    <t>00464110352</t>
  </si>
  <si>
    <t>REGGIO NELL'EMILIA</t>
  </si>
  <si>
    <t>0522</t>
  </si>
  <si>
    <t>53011</t>
  </si>
  <si>
    <t>27/10/2022</t>
  </si>
  <si>
    <t>Quota carico Ente x Mensa Dipendenti mese di Agosto 2022</t>
  </si>
  <si>
    <t>8667179E5C</t>
  </si>
  <si>
    <t>Costo mensa dip.</t>
  </si>
  <si>
    <t>5200022350</t>
  </si>
  <si>
    <t>Pasti Ospiti CRA mese di Agosto</t>
  </si>
  <si>
    <t>Servizio ristorazione (b7b)</t>
  </si>
  <si>
    <t>03/10/2022</t>
  </si>
  <si>
    <t>04/07/2022</t>
  </si>
  <si>
    <t>13/07/2022</t>
  </si>
  <si>
    <t>112204022429</t>
  </si>
  <si>
    <t>HERA  S.p.A.</t>
  </si>
  <si>
    <t>03819031208</t>
  </si>
  <si>
    <t>BOLOGNA</t>
  </si>
  <si>
    <t>07/09/2022</t>
  </si>
  <si>
    <t>Quota Uso Antincedio MAG/GIU. 2022</t>
  </si>
  <si>
    <t>ZD63195235</t>
  </si>
  <si>
    <t>06/07/2022</t>
  </si>
  <si>
    <t>Acqua (b7g)</t>
  </si>
  <si>
    <t>7822010895</t>
  </si>
  <si>
    <t>Rekeep S.p.A.</t>
  </si>
  <si>
    <t>02402671206</t>
  </si>
  <si>
    <t>ZOLA PREDOSA</t>
  </si>
  <si>
    <t>051</t>
  </si>
  <si>
    <t>3515111</t>
  </si>
  <si>
    <t>Servizio Pulizie/Disinfestazione CRA mese AGOSTO 2022</t>
  </si>
  <si>
    <t>9029306307</t>
  </si>
  <si>
    <t>03/09/2022</t>
  </si>
  <si>
    <t>Servizi pulizia e disinfestazione (b7b)</t>
  </si>
  <si>
    <t>7822010894</t>
  </si>
  <si>
    <t>Servizio Pulizie/Disinfestazione CD Piumazzo mese AGOSTO 2022</t>
  </si>
  <si>
    <t>03-01-01-00</t>
  </si>
  <si>
    <t>SOST. ALLA DOMIC.-CENTRO DIURNO-CASTELFRANCO EMILIA</t>
  </si>
  <si>
    <t>P8</t>
  </si>
  <si>
    <t>AUTOSPURGO SAVIGNI SRL</t>
  </si>
  <si>
    <t>02661140364</t>
  </si>
  <si>
    <t>CASTELFRANCO EMILIA</t>
  </si>
  <si>
    <t>059</t>
  </si>
  <si>
    <t>923702</t>
  </si>
  <si>
    <t>21/09/2022</t>
  </si>
  <si>
    <t>Intervento in urgenza eseguito il 30/08/2022</t>
  </si>
  <si>
    <t>Z03277F227</t>
  </si>
  <si>
    <t>Manut. Immobili (b7h)</t>
  </si>
  <si>
    <t>ML</t>
  </si>
  <si>
    <t>MONTE dei PASCHI di SIENA S.p.A.</t>
  </si>
  <si>
    <t>01483500524</t>
  </si>
  <si>
    <t>SIENA</t>
  </si>
  <si>
    <t xml:space="preserve">REGOLARIZZAZIONE </t>
  </si>
  <si>
    <t>23/09/2022</t>
  </si>
  <si>
    <t>30/09/2022</t>
  </si>
  <si>
    <t>CGIL</t>
  </si>
  <si>
    <t>Modena</t>
  </si>
  <si>
    <t>Codice Identificativo ASP ''Delia Repetto'' 1300074600109</t>
  </si>
  <si>
    <t>CISL FP Emilia Centrale</t>
  </si>
  <si>
    <t>ASP ''Delia Repetto'' competenze SETTEMBRE 2022</t>
  </si>
  <si>
    <t>FIALS Provinciale Modena</t>
  </si>
  <si>
    <t>SAN GIOVANNI IN PERSICETO</t>
  </si>
  <si>
    <t>ASP ''Delia Repetto'' trattenute SETTEMBRE 2022</t>
  </si>
  <si>
    <t>FIALS  NAZIONALE</t>
  </si>
  <si>
    <t>ROMA</t>
  </si>
  <si>
    <t>PERSEO SIRIO F.do Naz.Pens.Compl.Dipend.Pubb.e San</t>
  </si>
  <si>
    <t>06</t>
  </si>
  <si>
    <t>85304484</t>
  </si>
  <si>
    <t>CA07064-20220901-20220930</t>
  </si>
  <si>
    <t>05/10/2022</t>
  </si>
  <si>
    <t>01/09/2022</t>
  </si>
  <si>
    <t>AV_14</t>
  </si>
  <si>
    <t>TASSINARI SILVIA</t>
  </si>
  <si>
    <t>01765610389</t>
  </si>
  <si>
    <t>CENTO</t>
  </si>
  <si>
    <t>347</t>
  </si>
  <si>
    <t>0690445</t>
  </si>
  <si>
    <t xml:space="preserve">Luglio 2022 servizio Responsabile Protezione dati Personali (DPO)  </t>
  </si>
  <si>
    <t>Z3F310C939</t>
  </si>
  <si>
    <t>Servizi privacy e sicurezza (b7)</t>
  </si>
  <si>
    <t>7822011124</t>
  </si>
  <si>
    <t>Trattamento adulticida Zanzare Culex WEST LINE eseguito 30/08/2022</t>
  </si>
  <si>
    <t>05/09/2022</t>
  </si>
  <si>
    <t>5200022403</t>
  </si>
  <si>
    <t>Pasti Ospiti CD Piumazzo mese di Agosto</t>
  </si>
  <si>
    <t>06/10/2022</t>
  </si>
  <si>
    <t>4920/00</t>
  </si>
  <si>
    <t>GIALDI s.r.l.</t>
  </si>
  <si>
    <t>01837320207</t>
  </si>
  <si>
    <t>REGGIOLO</t>
  </si>
  <si>
    <t>975118</t>
  </si>
  <si>
    <t>28/09/2022</t>
  </si>
  <si>
    <t>Acq. 10 cinture pettorali, 6+2 deambulatori e 6 Cespiti Attrezzature 4 carrozzine, 1 telo tubolare e 1 deambulatore</t>
  </si>
  <si>
    <t>ZEB378B299</t>
  </si>
  <si>
    <t>06/09/2022</t>
  </si>
  <si>
    <t>Acquisto beni socio-sanitari</t>
  </si>
  <si>
    <t>16/09/2022</t>
  </si>
  <si>
    <t>93-V5-2022</t>
  </si>
  <si>
    <t>Omega Ausili Srl</t>
  </si>
  <si>
    <t>02797850357</t>
  </si>
  <si>
    <t>Fogliano</t>
  </si>
  <si>
    <t>551399</t>
  </si>
  <si>
    <t>Riparazione letti Ospiti</t>
  </si>
  <si>
    <t>ZF83211DCD</t>
  </si>
  <si>
    <t>Oneri manutenzioni attrezz. sanitarie</t>
  </si>
  <si>
    <t>22/08/2022</t>
  </si>
  <si>
    <t>Willis Italia S.p.A.</t>
  </si>
  <si>
    <t>03902220486</t>
  </si>
  <si>
    <t>MILANO</t>
  </si>
  <si>
    <t>4212711</t>
  </si>
  <si>
    <t>07/10/2022</t>
  </si>
  <si>
    <t>WTW157395-20594 Polizza annua auto Ente targa EF494GV dal 07/10/2022 al 07/10/2023</t>
  </si>
  <si>
    <t>Z24380444B</t>
  </si>
  <si>
    <t>11/10/2022</t>
  </si>
  <si>
    <t>17/10/2022</t>
  </si>
  <si>
    <t>09/07/2022</t>
  </si>
  <si>
    <t>112204209368</t>
  </si>
  <si>
    <t>Acqua ricalcolo consumo rilevato sino al 15/06/ e stimato sino al 30/06/2022</t>
  </si>
  <si>
    <t>2/PA</t>
  </si>
  <si>
    <t>TRES LINE SRL</t>
  </si>
  <si>
    <t>03362240362</t>
  </si>
  <si>
    <t>CASTELNUOVO RANGONE</t>
  </si>
  <si>
    <t>536499</t>
  </si>
  <si>
    <t>22/09/2022</t>
  </si>
  <si>
    <t>Acq. 6000 FFP2</t>
  </si>
  <si>
    <t>ZA637916A3</t>
  </si>
  <si>
    <t>08/09/2022</t>
  </si>
  <si>
    <t>CORONAVIRUS materiali DPI e altri vari</t>
  </si>
  <si>
    <t>CATALANO CECILIA</t>
  </si>
  <si>
    <t>PESARO</t>
  </si>
  <si>
    <t>ALLO SPORTELLO TESORIERE</t>
  </si>
  <si>
    <t>10/10/2022</t>
  </si>
  <si>
    <t>3a Anticipazione di Cassa 2022</t>
  </si>
  <si>
    <t>08/10/2022</t>
  </si>
  <si>
    <t>302/PA</t>
  </si>
  <si>
    <t>EUROSERVIZI SRL</t>
  </si>
  <si>
    <t>08057040019</t>
  </si>
  <si>
    <t>CHIERI</t>
  </si>
  <si>
    <t>011</t>
  </si>
  <si>
    <t>9473370</t>
  </si>
  <si>
    <t>Acq. salviette goffrate - consumi sino al 31/12/2022</t>
  </si>
  <si>
    <t>Z9A359CEDB</t>
  </si>
  <si>
    <t>Materiali diversi e igienico sanit. (b6)</t>
  </si>
  <si>
    <t>10000008194</t>
  </si>
  <si>
    <t>CER MEDICAL SRL</t>
  </si>
  <si>
    <t>00831011200</t>
  </si>
  <si>
    <t>CALDERARA DI RENO</t>
  </si>
  <si>
    <t>4148568</t>
  </si>
  <si>
    <t>Consumo Ossigeno in CRA mese di Agosto</t>
  </si>
  <si>
    <t>ZD02D2C360</t>
  </si>
  <si>
    <t>Parafarmaci e materiale sanitario B6</t>
  </si>
  <si>
    <t>09/10/2022</t>
  </si>
  <si>
    <t>10/08/2022</t>
  </si>
  <si>
    <t>12/08/2022</t>
  </si>
  <si>
    <t>1003096265</t>
  </si>
  <si>
    <t>NESTLE' ITALIANA SPA</t>
  </si>
  <si>
    <t>00777280157</t>
  </si>
  <si>
    <t>ASSAGO</t>
  </si>
  <si>
    <t>Addensante e Integratore per Ospiti CRA</t>
  </si>
  <si>
    <t>Z7830D14C9</t>
  </si>
  <si>
    <t>11/08/2022</t>
  </si>
  <si>
    <t>19/08/2022</t>
  </si>
  <si>
    <t>7X03275408</t>
  </si>
  <si>
    <t>Tim S.p.A. - cellulare</t>
  </si>
  <si>
    <t>00488410010</t>
  </si>
  <si>
    <t>Canone Noleggio ex cellulare Direzione Giugno/Luglio 2022</t>
  </si>
  <si>
    <t>Z112B595AB</t>
  </si>
  <si>
    <t>14/08/2022</t>
  </si>
  <si>
    <t>Spese telefoniche (b7g)</t>
  </si>
  <si>
    <t>7822005403</t>
  </si>
  <si>
    <t>SERVIZI OSPEDALIERI S.p.A.</t>
  </si>
  <si>
    <t>00615530672</t>
  </si>
  <si>
    <t>FERRARA</t>
  </si>
  <si>
    <t>0532</t>
  </si>
  <si>
    <t>599711</t>
  </si>
  <si>
    <t>22/11/2022</t>
  </si>
  <si>
    <t xml:space="preserve">Agosto lavaggio divise Operatori CD Piumazzo </t>
  </si>
  <si>
    <t>10/09/2022</t>
  </si>
  <si>
    <t>Lavanolo divise personale (b7b)</t>
  </si>
  <si>
    <t>30/06/2022</t>
  </si>
  <si>
    <t>2057-2022/PA</t>
  </si>
  <si>
    <t>OASI LAVORO SPA</t>
  </si>
  <si>
    <t>02552531200</t>
  </si>
  <si>
    <t>Bologna</t>
  </si>
  <si>
    <t>6370256</t>
  </si>
  <si>
    <t>09/11/2022</t>
  </si>
  <si>
    <t xml:space="preserve">Giugno INFERMIERI CRA Somministrazione Lavoro </t>
  </si>
  <si>
    <t>7921360111</t>
  </si>
  <si>
    <t>11/07/2022</t>
  </si>
  <si>
    <t>Salari e stipendi inter. (b7f)</t>
  </si>
  <si>
    <t>2059-2022/PA</t>
  </si>
  <si>
    <t xml:space="preserve">Giugno AMMINISTRAZIONE Somministrazione Lavoro </t>
  </si>
  <si>
    <t>2058-2022/PA</t>
  </si>
  <si>
    <t xml:space="preserve">Giugno FISIOTERAPISTI Somministrazione Lavoro </t>
  </si>
  <si>
    <t>2056-2022/PA</t>
  </si>
  <si>
    <t xml:space="preserve">Giugno MANUTENTORE Somministrazione Lavoro </t>
  </si>
  <si>
    <t>2052-2022/PA</t>
  </si>
  <si>
    <t xml:space="preserve">Giugno parte OSS CD Piumazzo Somministrazione Lavoro </t>
  </si>
  <si>
    <t>2053-2022/PA</t>
  </si>
  <si>
    <t>2055-2022/PA</t>
  </si>
  <si>
    <t xml:space="preserve">Giugno OSS CRA Somministrazione Lavoro </t>
  </si>
  <si>
    <t>2054-2022/PA</t>
  </si>
  <si>
    <t>2051-2022/PA</t>
  </si>
  <si>
    <t xml:space="preserve">Giugno ANIMATRICE CD Piumazzo Somministrazione Lavoro </t>
  </si>
  <si>
    <t>26/08/2022</t>
  </si>
  <si>
    <t>822000218537</t>
  </si>
  <si>
    <t>A2A Energia SpA</t>
  </si>
  <si>
    <t>12883420155</t>
  </si>
  <si>
    <t>Milano</t>
  </si>
  <si>
    <t>Fornitura n. 6041027639 - Elettricità consumi Luglio 2022</t>
  </si>
  <si>
    <t>Z7B34C01B7</t>
  </si>
  <si>
    <t>18/08/2022</t>
  </si>
  <si>
    <t>Energia Elettrica (b7g)</t>
  </si>
  <si>
    <t>12/10/2022</t>
  </si>
  <si>
    <t>19/PA</t>
  </si>
  <si>
    <t>ING. FERRARI S.P.A.</t>
  </si>
  <si>
    <t>01457800363</t>
  </si>
  <si>
    <t>Canone AGOSTO 2022 manutenz.Impianti Elettrici</t>
  </si>
  <si>
    <t>8884293E80</t>
  </si>
  <si>
    <t>12/09/2022</t>
  </si>
  <si>
    <t>Altri impianti, macc.attrez.( b7h)</t>
  </si>
  <si>
    <t>13/10/2022</t>
  </si>
  <si>
    <t>13/09/2022</t>
  </si>
  <si>
    <t>914/10</t>
  </si>
  <si>
    <t>PUBLIKA S.T. P. srl</t>
  </si>
  <si>
    <t>02523600209</t>
  </si>
  <si>
    <t>VIADANA</t>
  </si>
  <si>
    <t>0376</t>
  </si>
  <si>
    <t>1586858</t>
  </si>
  <si>
    <t>20/10/2022</t>
  </si>
  <si>
    <t>Elaborazione 15 CU per Redditi 1040 riferiti al 2021</t>
  </si>
  <si>
    <t>Z2C308E442</t>
  </si>
  <si>
    <t>14/09/2022</t>
  </si>
  <si>
    <t>Servizio paghe in outsourcing</t>
  </si>
  <si>
    <t>14/10/2022</t>
  </si>
  <si>
    <t>10</t>
  </si>
  <si>
    <t>SIMONINI ELISABETTA PARRUCCHIERI</t>
  </si>
  <si>
    <t>03085800369</t>
  </si>
  <si>
    <t>28/11/2022</t>
  </si>
  <si>
    <t>Servizio mese di Agosto</t>
  </si>
  <si>
    <t>Z4133990D0</t>
  </si>
  <si>
    <t>Servizio parrucchiera\barbiere (b7b)</t>
  </si>
  <si>
    <t>16/07/2022</t>
  </si>
  <si>
    <t>22/07/2022</t>
  </si>
  <si>
    <t>40117255</t>
  </si>
  <si>
    <t>Essity Italy S.p.A.</t>
  </si>
  <si>
    <t>03318780966</t>
  </si>
  <si>
    <t>ALTOPASCIO -Fr.Badia Pozzeveri</t>
  </si>
  <si>
    <t>0583</t>
  </si>
  <si>
    <t>938611</t>
  </si>
  <si>
    <t>Ord. 19 Bavaglie per CRA consumi AGOSTO</t>
  </si>
  <si>
    <t>8442583FE0</t>
  </si>
  <si>
    <t>40117256</t>
  </si>
  <si>
    <t>Acc/to Ord. 20 Pannoloni e Linea Igiene consumi Agosto</t>
  </si>
  <si>
    <t>Presidi per incontinenza</t>
  </si>
  <si>
    <t>5200022990</t>
  </si>
  <si>
    <t>S/do Ord. 21 tovaglioli per CRA</t>
  </si>
  <si>
    <t>Materiali di consumo (b6b)</t>
  </si>
  <si>
    <t>15/10/2022</t>
  </si>
  <si>
    <t>19/09/2022</t>
  </si>
  <si>
    <t>NAF</t>
  </si>
  <si>
    <t>5200023212</t>
  </si>
  <si>
    <t>N.A. per rettifica prezzi pasti CD Piumazzo forniti dalla cucina di Castelfranco E. mesi 06 e 07</t>
  </si>
  <si>
    <t>16/10/2022</t>
  </si>
  <si>
    <t>2</t>
  </si>
  <si>
    <t>BAGNO ASTRA SAS DI PANDINI E C</t>
  </si>
  <si>
    <t>00816960389</t>
  </si>
  <si>
    <t>COMACCHIO</t>
  </si>
  <si>
    <t>Pasti Ospiti al Lido degli Estensi x Gita mare 14/09/</t>
  </si>
  <si>
    <t>ZAC37AB7F9</t>
  </si>
  <si>
    <t>19/07/2022</t>
  </si>
  <si>
    <t>40117837</t>
  </si>
  <si>
    <t>S/do Ord. 20 Pannoloni e Linea Igiene consumi Agosto</t>
  </si>
  <si>
    <t>19/10/2022</t>
  </si>
  <si>
    <t xml:space="preserve">Pagamento con Bonifico ECOBONUS Ft.2022P00016 del 22/07/2022 di Termoidraulica TASSINARI </t>
  </si>
  <si>
    <t>53</t>
  </si>
  <si>
    <t>18/10/2022</t>
  </si>
  <si>
    <t>20/08/2022</t>
  </si>
  <si>
    <t>614/S4</t>
  </si>
  <si>
    <t>ECO ERIDANIA  S.P.A.</t>
  </si>
  <si>
    <t>03033240106</t>
  </si>
  <si>
    <t>ARENZANO</t>
  </si>
  <si>
    <t>Conferimento Rifiuti Speciali mese di Luglio</t>
  </si>
  <si>
    <t>866685422D</t>
  </si>
  <si>
    <t>25/08/2022</t>
  </si>
  <si>
    <t>Rifiuti speciali (b7k)</t>
  </si>
  <si>
    <t>SARLI MARIA POMPEA</t>
  </si>
  <si>
    <t>21/10/2022</t>
  </si>
  <si>
    <t>Restituzione Deposito CAUZIONALE versato per Ospite SARLI DOMENICO</t>
  </si>
  <si>
    <t>RIZZO MASSIMILIANO</t>
  </si>
  <si>
    <t xml:space="preserve">MODENA </t>
  </si>
  <si>
    <t>340</t>
  </si>
  <si>
    <t>3137151</t>
  </si>
  <si>
    <t>Restituzione Deposito CAUZIONALE versato per Ospite RIZZO DANTE</t>
  </si>
  <si>
    <t>22/10/2022</t>
  </si>
  <si>
    <t>23/08/2022</t>
  </si>
  <si>
    <t>Ricevuta 132/22</t>
  </si>
  <si>
    <t xml:space="preserve">PUBBLICA  ASSISTENZA  A.V.P.A. CROCE BLU </t>
  </si>
  <si>
    <t>924545</t>
  </si>
  <si>
    <t>Trasporti CD Piumazzo mesi di Maggio/Giugno</t>
  </si>
  <si>
    <t>Servizi trasporto non a carico SSN</t>
  </si>
  <si>
    <t>412208809387</t>
  </si>
  <si>
    <t>HERA COMM S.p.A.</t>
  </si>
  <si>
    <t>IMOLA</t>
  </si>
  <si>
    <t>GAS consumi Luglio</t>
  </si>
  <si>
    <t>Z9F338048C</t>
  </si>
  <si>
    <t>Gas metano (b7g)</t>
  </si>
  <si>
    <t>23/10/2022</t>
  </si>
  <si>
    <t>FPA 19/22</t>
  </si>
  <si>
    <t>SOL EDIL SRL</t>
  </si>
  <si>
    <t>07879870637</t>
  </si>
  <si>
    <t>NAPOLI</t>
  </si>
  <si>
    <t>081</t>
  </si>
  <si>
    <t>7406445</t>
  </si>
  <si>
    <t xml:space="preserve">Controllo 1°semestr. impianti di chiamata posti letto, bagni e porte ingresso </t>
  </si>
  <si>
    <t>Z143211D23</t>
  </si>
  <si>
    <t>24/10/2022</t>
  </si>
  <si>
    <t>DIPENDENTI ASP ''DELIA REPETTO''</t>
  </si>
  <si>
    <t>PAGAMENTO STIPENDI</t>
  </si>
  <si>
    <t>25/10/2022</t>
  </si>
  <si>
    <t>Retribuzione mese di OTTOBRE 2022</t>
  </si>
  <si>
    <t>CISPEL Emilia - Romagna</t>
  </si>
  <si>
    <t>4156472</t>
  </si>
  <si>
    <t>Quota Associativa 2022 - ASP ''Delia Repetto'' di Castelfranco Emilia</t>
  </si>
  <si>
    <t>28/10/2022</t>
  </si>
  <si>
    <t>422210163776</t>
  </si>
  <si>
    <t>Deposito CAUZIONALE per attivazione Servizio di Ultima Istanza</t>
  </si>
  <si>
    <t>Z8438DDA66</t>
  </si>
  <si>
    <t>Crediti per deposito cauzionale</t>
  </si>
  <si>
    <t>30/10/2022</t>
  </si>
  <si>
    <t>7/PA</t>
  </si>
  <si>
    <t>Calabrò Simona Concetta</t>
  </si>
  <si>
    <t>03495640363</t>
  </si>
  <si>
    <t>Castelfranco Emilia</t>
  </si>
  <si>
    <t>934165</t>
  </si>
  <si>
    <t xml:space="preserve">Servizio Infermieristico distribuzione Farmaci c/o CD Piumazzo mese di Agosto 2022  </t>
  </si>
  <si>
    <t>Supporto Attività INFERMIERISTICA</t>
  </si>
  <si>
    <t>31/10/2022</t>
  </si>
  <si>
    <t>000121/P22</t>
  </si>
  <si>
    <t>SINERGICA IMPIANTI S.R.L.</t>
  </si>
  <si>
    <t>02552600369</t>
  </si>
  <si>
    <t>VIGNOLA</t>
  </si>
  <si>
    <t>776571</t>
  </si>
  <si>
    <t>Acquisto 2a Cassetta x Estintore più montaggio al CD Piumazzo</t>
  </si>
  <si>
    <t>Z25292979D</t>
  </si>
  <si>
    <t>Estintori (b7h)</t>
  </si>
  <si>
    <t>P00048</t>
  </si>
  <si>
    <t>Miltecho srl</t>
  </si>
  <si>
    <t>03506800964</t>
  </si>
  <si>
    <t>PADERNO DUGNANO</t>
  </si>
  <si>
    <t>02</t>
  </si>
  <si>
    <t>9183329</t>
  </si>
  <si>
    <t>Acquisto 1 carica batterie per sollevatori</t>
  </si>
  <si>
    <t>Z0129F89B3</t>
  </si>
  <si>
    <t>30/08/2022</t>
  </si>
  <si>
    <t>V2/567221</t>
  </si>
  <si>
    <t>ERREBIAN S.P.A.</t>
  </si>
  <si>
    <t>02044501001</t>
  </si>
  <si>
    <t>POMEZIA</t>
  </si>
  <si>
    <t>918261</t>
  </si>
  <si>
    <t>Acquisto Toner per CRA e CD Piumazzo</t>
  </si>
  <si>
    <t>Z742D232F6</t>
  </si>
  <si>
    <t>Cancelleria (b6b)</t>
  </si>
  <si>
    <t>2022P00017</t>
  </si>
  <si>
    <t>TERMOIDRAULICA di TASSINARI R. &amp; C. SNC</t>
  </si>
  <si>
    <t>01466870365</t>
  </si>
  <si>
    <t>927269</t>
  </si>
  <si>
    <t>Canone mese Luglio 2022 per CD Piumazzo + intervento idraulico</t>
  </si>
  <si>
    <t>Z493532D67</t>
  </si>
  <si>
    <t>Impianti idraulici termici antinc (b7h)</t>
  </si>
  <si>
    <t>2022P00018</t>
  </si>
  <si>
    <t xml:space="preserve">Canone mese Luglio 2022 + Interventi manutenzione termo idrauliche in sede Ente </t>
  </si>
  <si>
    <t>31/07/2022</t>
  </si>
  <si>
    <t>2621-2022/PA</t>
  </si>
  <si>
    <t>Fattura CIG ERRATO</t>
  </si>
  <si>
    <t>212-2022/PANC</t>
  </si>
  <si>
    <t>Storno totale PR. 432/E</t>
  </si>
  <si>
    <t>2619-2022/PA</t>
  </si>
  <si>
    <t>211-2022/PANC</t>
  </si>
  <si>
    <t>Storno totale PR. 434/E</t>
  </si>
  <si>
    <t>2616-2022/PA</t>
  </si>
  <si>
    <t>13/08/2022</t>
  </si>
  <si>
    <t>208-2022/PANC</t>
  </si>
  <si>
    <t>Storno totale PR.436/E</t>
  </si>
  <si>
    <t>2615-2022/PA</t>
  </si>
  <si>
    <t>207-2022/PANC</t>
  </si>
  <si>
    <t>Storno totale PR. 438/E</t>
  </si>
  <si>
    <t>2617-2022/PA</t>
  </si>
  <si>
    <t>209-2022/PANC</t>
  </si>
  <si>
    <t>Stornot totale PR. 440/E</t>
  </si>
  <si>
    <t>2618-2022/PA</t>
  </si>
  <si>
    <t>210-2022/PANC</t>
  </si>
  <si>
    <t>Storno totale PR. 442/E</t>
  </si>
  <si>
    <t>2613-2022/PA</t>
  </si>
  <si>
    <t>205-2022/PANC</t>
  </si>
  <si>
    <t>Storno totale PR. 444/E</t>
  </si>
  <si>
    <t>2614-2022/PA</t>
  </si>
  <si>
    <t>206-2022/PANC</t>
  </si>
  <si>
    <t>Storno totale PR. 446/E</t>
  </si>
  <si>
    <t>5173 FTE</t>
  </si>
  <si>
    <t>S.LLE BARRACCA S.N.C di GUAZZALOCA  Leonardo &amp; C.</t>
  </si>
  <si>
    <t>00508750361</t>
  </si>
  <si>
    <t>ANZOLA DELL'EMILIA</t>
  </si>
  <si>
    <t>734151</t>
  </si>
  <si>
    <t>16/12/2022</t>
  </si>
  <si>
    <t>Acq. materiale varo di cancelleria</t>
  </si>
  <si>
    <t>Z4D36BCAF9</t>
  </si>
  <si>
    <t>5257 FTE</t>
  </si>
  <si>
    <t>Acq.40 scatole blu/rosse per archiviazione posizioni personali dipendenti di ruolo e somministrati</t>
  </si>
  <si>
    <t>5258 FTE</t>
  </si>
  <si>
    <t>Acq. 36 rotoli lenzuolini x CRA consumi fino a fine anno</t>
  </si>
  <si>
    <t>Z353584FB9</t>
  </si>
  <si>
    <t>SP/266</t>
  </si>
  <si>
    <t>E.B. SRL  -  EMILIANA BUS</t>
  </si>
  <si>
    <t>03168580367</t>
  </si>
  <si>
    <t>Trasporto Ospiti al Lido degli Estensi x Gita mare 14/09/</t>
  </si>
  <si>
    <t>ZB737A2DC0</t>
  </si>
  <si>
    <t>20/PA</t>
  </si>
  <si>
    <t>Canone SETTEMBRE 2022 manutenz.Impianti Elettrici</t>
  </si>
  <si>
    <t>29PA</t>
  </si>
  <si>
    <t>MASINI GIUSEPPE</t>
  </si>
  <si>
    <t>03706640368</t>
  </si>
  <si>
    <t>931041</t>
  </si>
  <si>
    <t>Acq. materiale per infermeria CRA</t>
  </si>
  <si>
    <t>Z742DDA49A</t>
  </si>
  <si>
    <t>29/09/2022</t>
  </si>
  <si>
    <t>28PA</t>
  </si>
  <si>
    <t>Farmaci per Ospiti CRA mese Settembre</t>
  </si>
  <si>
    <t>01/10/2022</t>
  </si>
  <si>
    <t>Farmaci B6</t>
  </si>
  <si>
    <t>261/2022</t>
  </si>
  <si>
    <t xml:space="preserve">TAROZZI SNC di Tarozzi A. &amp; Tarozzi L. </t>
  </si>
  <si>
    <t>00250830361</t>
  </si>
  <si>
    <t>931155</t>
  </si>
  <si>
    <t>Revisione biennale Auto Ente</t>
  </si>
  <si>
    <t>ZF9383281C</t>
  </si>
  <si>
    <t>Manutenzione auto</t>
  </si>
  <si>
    <t>ANAC  AUTORITA' NAZIONALE ANTICORRUZIONE</t>
  </si>
  <si>
    <t xml:space="preserve">BOLLETTINO POSTALE </t>
  </si>
  <si>
    <t>MAV a copertura 2° Quadrimestre 2022</t>
  </si>
  <si>
    <t>02/11/2022</t>
  </si>
  <si>
    <t>22107736</t>
  </si>
  <si>
    <t>RENTOKIL INITIAL ITALIA S.p.A.</t>
  </si>
  <si>
    <t>03986581001</t>
  </si>
  <si>
    <t>911871</t>
  </si>
  <si>
    <t>Canone Igienizzanti CRA dal 01/06/2022 al 31/08/2022</t>
  </si>
  <si>
    <t>ZB72C77819</t>
  </si>
  <si>
    <t>Canone noleggio beni</t>
  </si>
  <si>
    <t>22107737</t>
  </si>
  <si>
    <t>Canone Igienizzanti CD Piumazzo dal 01/06/2022 al 31/08/2022</t>
  </si>
  <si>
    <t>26/09/2022</t>
  </si>
  <si>
    <t>0140-000186</t>
  </si>
  <si>
    <t>STANZANI  &amp; C. S.N.C.</t>
  </si>
  <si>
    <t>02616090367</t>
  </si>
  <si>
    <t>926994</t>
  </si>
  <si>
    <t>Rifacimento Impianto Antenna TV in CRA + acquisto staffa per TV grande per conferenze</t>
  </si>
  <si>
    <t>Z6A36625BC</t>
  </si>
  <si>
    <t>F.do manut.impianti termo idraul.elettri</t>
  </si>
  <si>
    <t>03/11/2022</t>
  </si>
  <si>
    <t>7822012295</t>
  </si>
  <si>
    <t>Servizio Pulizie/Disinfestazione CRA mese SETTEMBRE 2022</t>
  </si>
  <si>
    <t>1127/10</t>
  </si>
  <si>
    <t>Elaborazione paghe 3° Trim. 2022</t>
  </si>
  <si>
    <t>27/09/2022</t>
  </si>
  <si>
    <t>106-V5-2022</t>
  </si>
  <si>
    <t>Ricambi pulsanti e tappi per Letti Ospiti</t>
  </si>
  <si>
    <t>Codice Identificativo ASP ''Delia Repetto'' 1300074600109 Ottobre 2022</t>
  </si>
  <si>
    <t>ASP ''Delia Repetto'' competenze Ottobre 2022</t>
  </si>
  <si>
    <t>ASP ''Delia Repetto'' trattenute Ottobre 2022</t>
  </si>
  <si>
    <t>CA07064-20221001-20221031</t>
  </si>
  <si>
    <t>04/11/2022</t>
  </si>
  <si>
    <t>85</t>
  </si>
  <si>
    <t>MILONE MARCELLO</t>
  </si>
  <si>
    <t>03528750650</t>
  </si>
  <si>
    <t>Anzola dell'Emilia</t>
  </si>
  <si>
    <t>4840800</t>
  </si>
  <si>
    <t>Incarico RSPP Settembre 2022</t>
  </si>
  <si>
    <t>ZC22F39B0B</t>
  </si>
  <si>
    <t>14PA</t>
  </si>
  <si>
    <t>Servizi Legali mese di SETTEMBRE 2022</t>
  </si>
  <si>
    <t>7822012294</t>
  </si>
  <si>
    <t>Servizio Pulizie/Disinfestazione CD Piumazzo mese SETTEMBRE 2022</t>
  </si>
  <si>
    <t>05/11/2022</t>
  </si>
  <si>
    <t>8/PA</t>
  </si>
  <si>
    <t xml:space="preserve">Servizio Infermieristico distribuzione Farmaci c/o CD Piumazzo mese di Settembre 2022  </t>
  </si>
  <si>
    <t>21/PA</t>
  </si>
  <si>
    <t>Fornitura ed installazione nuovo motore su UTA</t>
  </si>
  <si>
    <t>5200023584</t>
  </si>
  <si>
    <t>Pasti Ospiti CD Piumazzo mese Settembre</t>
  </si>
  <si>
    <t>06/11/2022</t>
  </si>
  <si>
    <t>2701-2022/PA</t>
  </si>
  <si>
    <t xml:space="preserve">Luglio OSS CD Piumazzo Somministrazione Lavoro + Produttività 2021 già accantonata </t>
  </si>
  <si>
    <t>93015791D1</t>
  </si>
  <si>
    <t>2702-2022/PA</t>
  </si>
  <si>
    <t xml:space="preserve">Luglio OSS CRA Somministrazione Lavoro + Produttività 2021 già accantonata  </t>
  </si>
  <si>
    <t>2706-2022/PA</t>
  </si>
  <si>
    <t xml:space="preserve">Luglio AMMINISTRAZIONE Somministrazione Lavoro + Produttività 2021 già accantonata   </t>
  </si>
  <si>
    <t>2707-2022/PA</t>
  </si>
  <si>
    <t xml:space="preserve">Pagamento a Dipendenti cessati Produttività 2021 già accantonata  </t>
  </si>
  <si>
    <t>F.do incentivo di produttività interinal</t>
  </si>
  <si>
    <t>5200023666</t>
  </si>
  <si>
    <t>Quota carico Ente x Mensa Dipendenti mese di Settembre 2022</t>
  </si>
  <si>
    <t>07/11/2022</t>
  </si>
  <si>
    <t>2700-2022/PA</t>
  </si>
  <si>
    <t xml:space="preserve">Luglio ANIMATORE CD Piumazzo Somministrazione Lavoro   </t>
  </si>
  <si>
    <t>2703-2022/PA</t>
  </si>
  <si>
    <t xml:space="preserve">Luglio MANUTENTORE Somministrazione Lavoro  </t>
  </si>
  <si>
    <t>2704-2022/PA</t>
  </si>
  <si>
    <t xml:space="preserve">Luglio INFERMERIA CRA Somministrazione Lavoro + Produttività 2021 già accantonata  </t>
  </si>
  <si>
    <t>2705-2022/PA</t>
  </si>
  <si>
    <t xml:space="preserve">Luglio FISIOTERAPISTI CRA Somministrazione Lavoro + Produttività 2021 già accantonata  </t>
  </si>
  <si>
    <t>1196</t>
  </si>
  <si>
    <t>Lavaggio Indumenti Ospiti CRA mese di Settembre</t>
  </si>
  <si>
    <t>10736/PA</t>
  </si>
  <si>
    <t>NACATUR INTERNATIONAL IMPORT EXPORT SRL</t>
  </si>
  <si>
    <t>01313240424</t>
  </si>
  <si>
    <t>MONTE PORZIO</t>
  </si>
  <si>
    <t>Guanti in nitrile Tg. S e in vinile Tg. L</t>
  </si>
  <si>
    <t>ZC537E15AE</t>
  </si>
  <si>
    <t>INPS (ex CPDEL)</t>
  </si>
  <si>
    <t>F24 TELEMATICO</t>
  </si>
  <si>
    <t>11/11/2022</t>
  </si>
  <si>
    <t>CTR ex CPDEL Ottobre 2022</t>
  </si>
  <si>
    <t>INPS (ex INADEL)</t>
  </si>
  <si>
    <t>CTR ex INADEL - TFR - Ottobre 2022</t>
  </si>
  <si>
    <t>INPS (ex Fondo Credito)</t>
  </si>
  <si>
    <t>CTR ex Fondo Credito - Ottobre 2022</t>
  </si>
  <si>
    <t>INPS (solidarietà PERSEO)</t>
  </si>
  <si>
    <t>CTR solidarietà PERSEO - Ottobre 2022</t>
  </si>
  <si>
    <t>Onere per ricongiunzione P212- Ottobre 2022</t>
  </si>
  <si>
    <t>TFR Ulteriori Elementi - Ottobre 2022</t>
  </si>
  <si>
    <t>TESORERIA PROVINCIALE DELLO STATO</t>
  </si>
  <si>
    <t>Ritenute Redditi Lavoro DIPENDENTE mese di Ottobre 2022</t>
  </si>
  <si>
    <t>Ritenute Redditi Lavoro AUTONOMO (1040) mese di Ottobre 2022</t>
  </si>
  <si>
    <t>REGIONE EMILIA ROMAGNA Irap</t>
  </si>
  <si>
    <t>Liquidazione IRAP Dipendenti Ottobre 2022</t>
  </si>
  <si>
    <t>Liquidazione IRAP INTERINALI periodo Ottobre 2022 su Fatture Maggio 2022</t>
  </si>
  <si>
    <t>08/11/2022</t>
  </si>
  <si>
    <t>112204953327</t>
  </si>
  <si>
    <t>Acqua consumo stimato Luglio 2022</t>
  </si>
  <si>
    <t>822000242310</t>
  </si>
  <si>
    <t>Fornitura n. 6041027639 - Elettricità CRA mese di Agosto</t>
  </si>
  <si>
    <t>5200023667</t>
  </si>
  <si>
    <t>Pasti Ospiti CRA mese di Settembre</t>
  </si>
  <si>
    <t>FTPA/59</t>
  </si>
  <si>
    <t>WATER TEAM S.r.L.</t>
  </si>
  <si>
    <t>01610830406</t>
  </si>
  <si>
    <t>Cesena</t>
  </si>
  <si>
    <t>0547</t>
  </si>
  <si>
    <t>601040</t>
  </si>
  <si>
    <t>Acquisto sanificante acqua WTP828</t>
  </si>
  <si>
    <t>Z432D37513</t>
  </si>
  <si>
    <t>Servizio Prevenzione LEGIONELLOSI</t>
  </si>
  <si>
    <t>10000008999</t>
  </si>
  <si>
    <t>Consumo Ossigeno mese di Settembre</t>
  </si>
  <si>
    <t>10/11/2022</t>
  </si>
  <si>
    <t>40133396</t>
  </si>
  <si>
    <t>02/12/2022</t>
  </si>
  <si>
    <t>Acc/to Ord. 23 pannoloni e linea igiene x CRA consumi settembre</t>
  </si>
  <si>
    <t>40133927</t>
  </si>
  <si>
    <t xml:space="preserve">Acc/to Ord. 23 pannoloni x CRA consumi settembre </t>
  </si>
  <si>
    <t>12/11/2022</t>
  </si>
  <si>
    <t>3/00</t>
  </si>
  <si>
    <t>FANELLI MELISSA</t>
  </si>
  <si>
    <t>04032910368</t>
  </si>
  <si>
    <t>Servizio di impaginazione grafica</t>
  </si>
  <si>
    <t>Z06378F64C</t>
  </si>
  <si>
    <t>Servizi amministrativi vari</t>
  </si>
  <si>
    <t>3019-2022/PA</t>
  </si>
  <si>
    <t>14/12/2022</t>
  </si>
  <si>
    <t>Agosto somministrazione lavoro FISIOTERAPISTI</t>
  </si>
  <si>
    <t>3016-2022/PA</t>
  </si>
  <si>
    <t>Agosto somministrazione lavoro OSS CD Piumazzo</t>
  </si>
  <si>
    <t>3015-2022/PA</t>
  </si>
  <si>
    <t>Agosto somministrazione lavoro ANIMATRICE CD Piumazzo</t>
  </si>
  <si>
    <t>3020-2022/PA</t>
  </si>
  <si>
    <t xml:space="preserve">Agosto somministrazione lavoro AMMINISTRAZIONE </t>
  </si>
  <si>
    <t>3018-2022/PA</t>
  </si>
  <si>
    <t>Agosto somministrazione lavoro INFERMERIA CRA</t>
  </si>
  <si>
    <t>3017-2022/PA</t>
  </si>
  <si>
    <t>Agosto somministrazione lavoro OSS CRA</t>
  </si>
  <si>
    <t>5200025026</t>
  </si>
  <si>
    <t xml:space="preserve">Ord. 27 tovaglioli per CRA </t>
  </si>
  <si>
    <t>7822006217</t>
  </si>
  <si>
    <t>Lavaggio  Settembre Divise Operatori CD Piumazzo</t>
  </si>
  <si>
    <t>17/11/2022</t>
  </si>
  <si>
    <t>40135005</t>
  </si>
  <si>
    <t>S/do Ord. 22 bavaglie x CRA consumi settembre</t>
  </si>
  <si>
    <t>112205129871</t>
  </si>
  <si>
    <t>Consumo stimato dal 16/06/ al 16/08/2022</t>
  </si>
  <si>
    <t>112205129872</t>
  </si>
  <si>
    <t>14/E</t>
  </si>
  <si>
    <t>EFFEMME S.R.L.</t>
  </si>
  <si>
    <t>02985130364</t>
  </si>
  <si>
    <t>Affitto x CD Piumazzo 3° Trim. 2022</t>
  </si>
  <si>
    <t>ZB035DE31A</t>
  </si>
  <si>
    <t>Fitti passivi (B8A)</t>
  </si>
  <si>
    <t>15/E</t>
  </si>
  <si>
    <t>Costo Utenze Acqua, Gas ed Elettricità sino al 31/08/2022 per CD Piumazzo</t>
  </si>
  <si>
    <t>Energia Elettrica CD Piumazzo</t>
  </si>
  <si>
    <t>18/11/2022</t>
  </si>
  <si>
    <t>1191/10</t>
  </si>
  <si>
    <t>Sistemazione posizione assicurativa ex Dipendente V.P.</t>
  </si>
  <si>
    <t>Servizi pratiche pensionistiche</t>
  </si>
  <si>
    <t>Retribuzioni mese di Novembre 2022</t>
  </si>
  <si>
    <t>03/12/2022</t>
  </si>
  <si>
    <t>Retribuzione mese di Novembre 2022</t>
  </si>
  <si>
    <t>05/12/2022</t>
  </si>
  <si>
    <t>21/11/2022</t>
  </si>
  <si>
    <t>3PA</t>
  </si>
  <si>
    <t xml:space="preserve">MIGLIETTA DARIO  </t>
  </si>
  <si>
    <t>03867570750</t>
  </si>
  <si>
    <t xml:space="preserve">Compenso per incarico Consulente Fiscale e Tributario relativo al 3° Trim. 2022 </t>
  </si>
  <si>
    <t>Prestazioni prof.li esterne (b7e)</t>
  </si>
  <si>
    <t>727/S4</t>
  </si>
  <si>
    <t>Smaltimento mese di Agosto</t>
  </si>
  <si>
    <t>412209835868</t>
  </si>
  <si>
    <t>GAS consumo rilevato mese di Agosto</t>
  </si>
  <si>
    <t>24/08/2022</t>
  </si>
  <si>
    <t>40136102</t>
  </si>
  <si>
    <t xml:space="preserve">S/do Ord. 23 pannoloni x CRA consumi settembre </t>
  </si>
  <si>
    <t>25/11/2022</t>
  </si>
  <si>
    <t>RICCIARDO RITA</t>
  </si>
  <si>
    <t>BASTIGLIA</t>
  </si>
  <si>
    <t>Restituzione Deposito CAUZIONALE versato per Ospite RICCIARDO BENITO</t>
  </si>
  <si>
    <t>26/11/2022</t>
  </si>
  <si>
    <t>1003099222</t>
  </si>
  <si>
    <t>Acq. Addensanti e Integratori x CRA consumi sino a Novembre</t>
  </si>
  <si>
    <t>29/11/2022</t>
  </si>
  <si>
    <t>AV_17</t>
  </si>
  <si>
    <t xml:space="preserve">Agosto 2022 servizio Responsabile Protezione dati Personali (DPO) </t>
  </si>
  <si>
    <t>Ricevuta 212</t>
  </si>
  <si>
    <t>PUBBLICA  ASSISTENZA SASSUOLO P.A.S. CROCE BLU ODV</t>
  </si>
  <si>
    <t>SASSUOLO</t>
  </si>
  <si>
    <t>331</t>
  </si>
  <si>
    <t>7490029</t>
  </si>
  <si>
    <t>Trasporto del 06/09/2022 dal PS Policlinico MO all' Ente di Borriero G. alle ore 06,00 di mattina</t>
  </si>
  <si>
    <t>1799/E</t>
  </si>
  <si>
    <t>CBA Informatica srl</t>
  </si>
  <si>
    <t>01854700224</t>
  </si>
  <si>
    <t>ROVERETO</t>
  </si>
  <si>
    <t>Canoni programmi CBA 3° Trim. 2022</t>
  </si>
  <si>
    <t>ZF230FC695</t>
  </si>
  <si>
    <t>Canoni assist. software e hardware</t>
  </si>
  <si>
    <t>30/11/2022</t>
  </si>
  <si>
    <t>FV22-2177</t>
  </si>
  <si>
    <t>COM Metodi S.p.A.</t>
  </si>
  <si>
    <t>10317360153</t>
  </si>
  <si>
    <t>76022371</t>
  </si>
  <si>
    <t xml:space="preserve">Medico Competente (PSS) 2° Trim. 2022 + Visite MEDICHE con valenza biennale + Esami di Laboratorio </t>
  </si>
  <si>
    <t>8681524C3B</t>
  </si>
  <si>
    <t>Altri costi del lavoro (b9d)</t>
  </si>
  <si>
    <t>7822005404</t>
  </si>
  <si>
    <t>Agosto lavaggio CRA</t>
  </si>
  <si>
    <t>Lavanderia piana (b7b)</t>
  </si>
  <si>
    <t>2022P00020</t>
  </si>
  <si>
    <t>01/12/2022</t>
  </si>
  <si>
    <t>Canone mese Agosto 2022 per CD Piumazzo</t>
  </si>
  <si>
    <t>2022P00019</t>
  </si>
  <si>
    <t xml:space="preserve">Canone mese Agosto 2022 + Interventi manutenzione termo idrauliche in sede Ente + 50 sacchi pastiglie per depuratore </t>
  </si>
  <si>
    <t>2294/V</t>
  </si>
  <si>
    <t>VOLTA PROFESSIONAL S.r.l.</t>
  </si>
  <si>
    <t>00618911200</t>
  </si>
  <si>
    <t>Loc. RASTIGNANO - PIANORO</t>
  </si>
  <si>
    <t>776331</t>
  </si>
  <si>
    <t>Acq. scarpe per nuovi Operatori CRA e CD Piumazzo</t>
  </si>
  <si>
    <t>ZAC306EB80</t>
  </si>
  <si>
    <t>Alt.cos.lavoro(x mat.igien.sanit) (b6)</t>
  </si>
  <si>
    <t>000146/P22</t>
  </si>
  <si>
    <t>Acq. nuovo pulsante porte rei + interv.settembre in CRA</t>
  </si>
  <si>
    <t>0/1514</t>
  </si>
  <si>
    <t>DOMARC S.R.L.</t>
  </si>
  <si>
    <t>02747710362</t>
  </si>
  <si>
    <t>822906</t>
  </si>
  <si>
    <t xml:space="preserve">Spese telef. 4° Trim.2022 x linee: 059-925880 - 059-928386 - 059-9531877 e connessione CD Piumazzo </t>
  </si>
  <si>
    <t>Z163397B6B</t>
  </si>
  <si>
    <t>22/PA</t>
  </si>
  <si>
    <t>Canone OTTOBRE 2022 manutenz.Impianti Elettrici</t>
  </si>
  <si>
    <t>30PA</t>
  </si>
  <si>
    <t>15/11/2022</t>
  </si>
  <si>
    <t>Farmaci Ospiti CRA mese di Ottobre</t>
  </si>
  <si>
    <t>8822000249</t>
  </si>
  <si>
    <t>N.A. su PR. 461/E lavanderia Agosto x CRA</t>
  </si>
  <si>
    <t>24/11/2022</t>
  </si>
  <si>
    <t>112205351614</t>
  </si>
  <si>
    <t>Quota antincendio dal 30/06/ al 29/08/2022</t>
  </si>
  <si>
    <t>Codice Identificativo ASP ''Delia Repetto'' 1300074600109 NOVEMBRE 2022</t>
  </si>
  <si>
    <t>ASP ''Delia Repetto'' competenze NOVEMBRE 2022</t>
  </si>
  <si>
    <t>ASP ''Delia Repetto'' trattenute NOVEMBRE 2022</t>
  </si>
  <si>
    <t>CA07064-20221101-20221130</t>
  </si>
  <si>
    <t>Ricevuta 5</t>
  </si>
  <si>
    <t>LUZZITELLI DAVIDE</t>
  </si>
  <si>
    <t>334</t>
  </si>
  <si>
    <t>5954907</t>
  </si>
  <si>
    <t>12/12/2022</t>
  </si>
  <si>
    <t>Ore svolte mese di Settembre/Ottobre 2022 in CRA</t>
  </si>
  <si>
    <t>1225/10</t>
  </si>
  <si>
    <t>Sistemazione e Certificazione posizioni assicurative 2 ex Dipendenti M.F. e B.M.R.</t>
  </si>
  <si>
    <t>2991</t>
  </si>
  <si>
    <t>BMEDICA SRL</t>
  </si>
  <si>
    <t>03681410365</t>
  </si>
  <si>
    <t>254813</t>
  </si>
  <si>
    <t>Sedia portantina per evacuazione CD Piumazzo</t>
  </si>
  <si>
    <t>ZE13846B14</t>
  </si>
  <si>
    <t>Attrezz.socio-ass. e sanitarie CD Piumaz</t>
  </si>
  <si>
    <t>15PA</t>
  </si>
  <si>
    <t>Servizi Legali mese di OTTOBRE 2022</t>
  </si>
  <si>
    <t>2990</t>
  </si>
  <si>
    <t>Sensore per pulsoximetro OXY50</t>
  </si>
  <si>
    <t>Z4E35E7F0E</t>
  </si>
  <si>
    <t>5200026243</t>
  </si>
  <si>
    <t>09/12/2022</t>
  </si>
  <si>
    <t>Pasti Ospiti CD Piumazzo mese Ottobre</t>
  </si>
  <si>
    <t>23/PA</t>
  </si>
  <si>
    <t>Fornitura ed inserimento 2 attacchi nuovi di rete x nuovo Ufficio RAA</t>
  </si>
  <si>
    <t>24/PA</t>
  </si>
  <si>
    <t>Fornitura ed installazione nuove lampade emergenza</t>
  </si>
  <si>
    <t>124-V5-2022</t>
  </si>
  <si>
    <t>Trasferta Tecnico + ore mano d opera su letti Ospiti</t>
  </si>
  <si>
    <t>129-V5-2022</t>
  </si>
  <si>
    <t>Acquisto supporti sponde Kappe per letti Ospiti</t>
  </si>
  <si>
    <t>Z0A36CDD18</t>
  </si>
  <si>
    <t>04/12/2022</t>
  </si>
  <si>
    <t>9/PA</t>
  </si>
  <si>
    <t xml:space="preserve">Servizio Infermieristico distribuzione Farmaci c/o CD Piumazzo mese di Ottobre 2022 </t>
  </si>
  <si>
    <t>7822013791</t>
  </si>
  <si>
    <t xml:space="preserve">Servizio Pulizie/Disinfestazione CD Piumazzo mese OTTOBRE 2022 + adeguamento ISTAT </t>
  </si>
  <si>
    <t>7822013792</t>
  </si>
  <si>
    <t xml:space="preserve">Servizio Pulizie/Disinfestazione CRA mese OTTOBRE 2022 + adeguamento ISTAT  </t>
  </si>
  <si>
    <t>0/1612</t>
  </si>
  <si>
    <t>Fattura con applicazione IVA ERRATA</t>
  </si>
  <si>
    <t>ZA532F10D9</t>
  </si>
  <si>
    <t>Servizi informatici</t>
  </si>
  <si>
    <t>1003101905</t>
  </si>
  <si>
    <t>Acq.addensanti e integratori per CRA consumi sino a Dicembre</t>
  </si>
  <si>
    <t>06/12/2022</t>
  </si>
  <si>
    <t>2403/V</t>
  </si>
  <si>
    <t>Ord. 28 acquisto scarpe per Manutentore e OSS</t>
  </si>
  <si>
    <t>822000267110</t>
  </si>
  <si>
    <t>Fornitura n. 6041027639 - Elettricità CRA mese di Settembre</t>
  </si>
  <si>
    <t>07/12/2022</t>
  </si>
  <si>
    <t>40143661</t>
  </si>
  <si>
    <t>Acc/to Ord. 26 Pannoloni e Linea Igiene x CRA consumi Ottobre</t>
  </si>
  <si>
    <t>CTR ex CPDEL Novembre 2022</t>
  </si>
  <si>
    <t>CTR ex INADEL - TFR - Novembre 2022</t>
  </si>
  <si>
    <t>08/12/2022</t>
  </si>
  <si>
    <t>CTR ex Fondo Credito - Novembre 2022</t>
  </si>
  <si>
    <t>CTR solidarietà Perseo - Novembre 2022</t>
  </si>
  <si>
    <t>Onere per ricongiunzione P212 - Novembre 2022</t>
  </si>
  <si>
    <t>TFR Ulteriori Elementi Novembre 2022</t>
  </si>
  <si>
    <t>Ritenute Redditi Lavoro Autonomo (1040) mese di Novembre 2022</t>
  </si>
  <si>
    <t>Ritenute Redditi Lavoro DIPENDENTE mese di Novembre 2022</t>
  </si>
  <si>
    <t>Liquidazione IRAP Dipendenti mese di Novembre</t>
  </si>
  <si>
    <t>Liquidazione IRAP INTERINALI periodo Novembre 2022 su Fatture Giugno e Luglio 2022</t>
  </si>
  <si>
    <t>89</t>
  </si>
  <si>
    <t>Incarico RSPP Ottobre 2022</t>
  </si>
  <si>
    <t>11</t>
  </si>
  <si>
    <t>Servizio mese di Luglio</t>
  </si>
  <si>
    <t>12</t>
  </si>
  <si>
    <t>Servizio mese di Settembre</t>
  </si>
  <si>
    <t>13</t>
  </si>
  <si>
    <t>Servizio mese di Ottobre</t>
  </si>
  <si>
    <t>10000010041</t>
  </si>
  <si>
    <t>Consumo Ossigeno x CRA consumi Ottobre</t>
  </si>
  <si>
    <t>270/00</t>
  </si>
  <si>
    <t>Ai4SMARTCITY Srl</t>
  </si>
  <si>
    <t>03893360366</t>
  </si>
  <si>
    <t>822304</t>
  </si>
  <si>
    <t>Anno 2022 assistenza Portale Internet e posta elettronica</t>
  </si>
  <si>
    <t>Z7424605CE</t>
  </si>
  <si>
    <t>40145229</t>
  </si>
  <si>
    <t>Ord. 25 Bavaglie x CRA consumi Ottobre</t>
  </si>
  <si>
    <t>112205548129</t>
  </si>
  <si>
    <t>Acqua consumo rilevato dal 16/06/ al 22/08/2022</t>
  </si>
  <si>
    <t>10/12/2022</t>
  </si>
  <si>
    <t>412210187664</t>
  </si>
  <si>
    <t>GAS consumo Sett. + ricalcolo consumi 2022</t>
  </si>
  <si>
    <t>801/S4</t>
  </si>
  <si>
    <t>Rifiuti mese di Settembre</t>
  </si>
  <si>
    <t>5200027648</t>
  </si>
  <si>
    <t>Pasti Ospiti CRA mese di Ottobre</t>
  </si>
  <si>
    <t>7822007026</t>
  </si>
  <si>
    <t>Ottobre divise Operatori CD Piumazzo</t>
  </si>
  <si>
    <t>7822007028</t>
  </si>
  <si>
    <t>Ottobre lavaggio Guanciali CRA</t>
  </si>
  <si>
    <t>11/12/2022</t>
  </si>
  <si>
    <t>3312-2022/PA</t>
  </si>
  <si>
    <t>Settembre FISIOTERAPISTI CRA Somministrazione lavoro</t>
  </si>
  <si>
    <t>3311-2022/PA</t>
  </si>
  <si>
    <t>Settembre INFERMIERI CRA Somministrazione lavoro</t>
  </si>
  <si>
    <t>3309-2022/PA</t>
  </si>
  <si>
    <t>Settembre OSS CRA Somministrazione lavoro</t>
  </si>
  <si>
    <t>3313-2022/PA</t>
  </si>
  <si>
    <t>Settembre AMMINISTRAZIONE Somministrazione lavoro</t>
  </si>
  <si>
    <t>3310-2022/PA</t>
  </si>
  <si>
    <t>Settembre MANUTENTORE Somministrazione lavoro</t>
  </si>
  <si>
    <t>3308-2022/PA</t>
  </si>
  <si>
    <t>Settembre OSS CD Piumazzo Somministrazione lavoro</t>
  </si>
  <si>
    <t>3307-2022/PA</t>
  </si>
  <si>
    <t>Settembre ANIMATRICE CD Piumazzo Somministrazione lavoro</t>
  </si>
  <si>
    <t>5200027937</t>
  </si>
  <si>
    <t>Ord.31 tovaglioli + tovagliette per CD Piumazzo</t>
  </si>
  <si>
    <t>40145890</t>
  </si>
  <si>
    <t xml:space="preserve">Acc/to Ord. 26 Pannoloni x CRA consumi Ottobre </t>
  </si>
  <si>
    <t>7X04306832</t>
  </si>
  <si>
    <t>Canone Noleggio ex cellulare Direzione Agosto/Settembre 2022</t>
  </si>
  <si>
    <t>5200027649</t>
  </si>
  <si>
    <t xml:space="preserve">Quota carico Ente x Mensa Dipendenti mese di Ottobre 2022 </t>
  </si>
  <si>
    <t>13/12/2022</t>
  </si>
  <si>
    <t>14/11/2022</t>
  </si>
  <si>
    <t>7822014330</t>
  </si>
  <si>
    <t>Sanificazione del 13/10/2022 in CRA per Covid acclarato camere 11 e 15</t>
  </si>
  <si>
    <t>CORONAVIRUS servizi di prevenzione</t>
  </si>
  <si>
    <t>15/12/2022</t>
  </si>
  <si>
    <t>19</t>
  </si>
  <si>
    <t>TAZZIOLI ANTONIO</t>
  </si>
  <si>
    <t>01803440369</t>
  </si>
  <si>
    <t>370868</t>
  </si>
  <si>
    <t>Onorario funzione Revisore dei Conti anno 2021</t>
  </si>
  <si>
    <t>Debiti per fatture da ricevere</t>
  </si>
  <si>
    <t>7822014331</t>
  </si>
  <si>
    <t xml:space="preserve">Sanificazione con Perox del 03/10/2022 al CD Piumazzo per Covid acclarato </t>
  </si>
  <si>
    <t>0/1731</t>
  </si>
  <si>
    <t>N.A. a storno totale PR. 556/E</t>
  </si>
  <si>
    <t>0/1732</t>
  </si>
  <si>
    <t xml:space="preserve">Interventi sistemistici mese Ottobre su aggiornamento firmware e riconfigurazione/riconnessione cordless in CRA </t>
  </si>
  <si>
    <t>RETRIBUZIONI MESE DI DICEMBRE2022</t>
  </si>
  <si>
    <t>RETRIBUZIONE MESE DICEMBRE 2022</t>
  </si>
  <si>
    <t>17/12/2022</t>
  </si>
  <si>
    <t>FATTPA 3_22</t>
  </si>
  <si>
    <t>DE GENNARO MARIA ROSARIA MELANIA</t>
  </si>
  <si>
    <t>03235090713</t>
  </si>
  <si>
    <t>7332558</t>
  </si>
  <si>
    <t>Compensi per pratiche Recupero Crediti</t>
  </si>
  <si>
    <t>Servizio recupero crediti</t>
  </si>
  <si>
    <t>19/12/2022</t>
  </si>
  <si>
    <t>FORMIGINE</t>
  </si>
  <si>
    <t>21/12/2022</t>
  </si>
  <si>
    <t>40152331</t>
  </si>
  <si>
    <t>Acc/to Ord. 26 pannoloni x CRA consumi Ottobre</t>
  </si>
  <si>
    <t>C120202210005998</t>
  </si>
  <si>
    <t>Riscatto noleggio apparato SAMSUNG Galaxy A40 Black EE come da Convenzione PA 7 per utilizzo al CD Piumazzo</t>
  </si>
  <si>
    <t>24/12/2022</t>
  </si>
  <si>
    <t>0</t>
  </si>
  <si>
    <t>AUSER Volontariato gruppo Castelfranco Emilia</t>
  </si>
  <si>
    <t>928335</t>
  </si>
  <si>
    <t>Trasporti x CD Piumazzo mesi Agosto/Settembre</t>
  </si>
  <si>
    <t>27/12/2022</t>
  </si>
  <si>
    <t>40155556</t>
  </si>
  <si>
    <t>S/do Ord. 26 Pannoloni x CRA consumi Ottobre</t>
  </si>
  <si>
    <t>28/12/2022</t>
  </si>
  <si>
    <t>112205899710</t>
  </si>
  <si>
    <t xml:space="preserve">Quota 2° quadrim. 2022 + conguaglio anno solare 2021 già accantonato </t>
  </si>
  <si>
    <t>30/12/2022</t>
  </si>
  <si>
    <t>13 19</t>
  </si>
  <si>
    <t xml:space="preserve">Lavaggio biancheria Ospiti Ottobre </t>
  </si>
  <si>
    <t>49/2022-7</t>
  </si>
  <si>
    <t>OFFICE MARKET SRL</t>
  </si>
  <si>
    <t>00775370364</t>
  </si>
  <si>
    <t>0536</t>
  </si>
  <si>
    <t>843095 SP</t>
  </si>
  <si>
    <t>Acq. Agende 2023 per Dottore, Infermeria, Coordinatore, RAA, addetta alle Visite ospiti, carpette varie e raccoglitori per anno 2023</t>
  </si>
  <si>
    <t>Z463062954</t>
  </si>
  <si>
    <t>7822015242</t>
  </si>
  <si>
    <t xml:space="preserve">Servizio Pulizie/Disinfestazione CRA mese NOVEMBRE 2022 </t>
  </si>
  <si>
    <t>7822015241</t>
  </si>
  <si>
    <t xml:space="preserve">Servizio Pulizie CD Piumazzo mese NOVEMBRE 2022 </t>
  </si>
  <si>
    <t>31/12/2022</t>
  </si>
  <si>
    <t>31/05/2022</t>
  </si>
  <si>
    <t>20/06/2022</t>
  </si>
  <si>
    <t>7822003361</t>
  </si>
  <si>
    <t>MAGGIO lavaggio CRA</t>
  </si>
  <si>
    <t>10/06/2022</t>
  </si>
  <si>
    <t>7822004176</t>
  </si>
  <si>
    <t>Giugno lavaggio CRA</t>
  </si>
  <si>
    <t>7822006216</t>
  </si>
  <si>
    <t>Lavanderia CRA mese di Settembre</t>
  </si>
  <si>
    <t>22020223/AP</t>
  </si>
  <si>
    <t>MULTIVENDOR SERVICE SRL SOCIETA' CON SOCIO UNICO</t>
  </si>
  <si>
    <t>02937770960</t>
  </si>
  <si>
    <t>20/12/2022</t>
  </si>
  <si>
    <t xml:space="preserve">Canone contratto x mesi 07/08/09/10 assistenza sistemistica ordinaria e servizio reperibilità urgenze  </t>
  </si>
  <si>
    <t>80834008B2</t>
  </si>
  <si>
    <t>V2/588078</t>
  </si>
  <si>
    <t>Acq.Toner per CRA e CD Piumazzo</t>
  </si>
  <si>
    <t>25/PA</t>
  </si>
  <si>
    <t>Canone NOVEMBRE 2022 manutenzione Impianti Elettrici</t>
  </si>
  <si>
    <t>412212055022</t>
  </si>
  <si>
    <t>GAS consumo Ottobre in CRA</t>
  </si>
  <si>
    <t>39PA</t>
  </si>
  <si>
    <t>Materiale per Infermeria mesi NOV/DIC</t>
  </si>
  <si>
    <t>38PA</t>
  </si>
  <si>
    <t>Farmaci per Ospiti mese di Novembre</t>
  </si>
  <si>
    <t>PA0000001</t>
  </si>
  <si>
    <t>CAI SRL</t>
  </si>
  <si>
    <t>00685090367</t>
  </si>
  <si>
    <t>774481</t>
  </si>
  <si>
    <t>Acquisto BOX in Lamiera mt. 2,60 x 2,60 x 2,00 per utilizzo materiale 3A</t>
  </si>
  <si>
    <t>Z76379B352</t>
  </si>
  <si>
    <t>Altri beni</t>
  </si>
  <si>
    <t>7822007027</t>
  </si>
  <si>
    <t>Ottobre lavaggio CRA</t>
  </si>
  <si>
    <t>000155/P22</t>
  </si>
  <si>
    <t>Chiamata CD Piumazzo x allarme antincendio, slocco porta cucina e rimontaggio pomello porta</t>
  </si>
  <si>
    <t>000154/P22</t>
  </si>
  <si>
    <t>Impianto Antintrusione controllo varchi CD Piumazzo</t>
  </si>
  <si>
    <t>Impianti e macchinari CD Piumazzo</t>
  </si>
  <si>
    <t>8822000270</t>
  </si>
  <si>
    <t>Storno su PR.532/E Fattura Settembre CRA</t>
  </si>
  <si>
    <t>8822000269</t>
  </si>
  <si>
    <t>Storno su PR.589/E Fattura Ottobre CRA</t>
  </si>
  <si>
    <t>Elenco delle scadenze saldate dal 01/10/2022 al 31/12/2022</t>
  </si>
  <si>
    <t>PARTITA IVA</t>
  </si>
  <si>
    <t>DATA SCADENZA EFFETTIVA</t>
  </si>
  <si>
    <t>DIFFERENZA GIORNI TRA DATE DI PAGAMENTO E SCADENZA</t>
  </si>
  <si>
    <t>RITARDO PONDERATO</t>
  </si>
  <si>
    <t>2799273,61</t>
  </si>
  <si>
    <t>TEMPESTIVITA' PAGAMENTI 4°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</si>
</sst>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left" vertical="center"/>
    </xf>
    <xf numFmtId="3" fontId="0" fillId="0" borderId="0" xfId="0" applyNumberFormat="1"/>
    <xf numFmtId="4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1" fillId="2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" fontId="0" fillId="2" borderId="0" xfId="0" applyNumberFormat="1" applyFill="1"/>
    <xf numFmtId="2" fontId="0" fillId="0" borderId="0" xfId="0" applyNumberFormat="1"/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Fill="1"/>
    <xf numFmtId="2" fontId="0" fillId="2" borderId="0" xfId="0" applyNumberFormat="1" applyFill="1"/>
    <xf numFmtId="2" fontId="0" fillId="2" borderId="0" xfId="0" applyNumberFormat="1" applyFill="1" applyAlignment="1">
      <alignment horizontal="right"/>
    </xf>
    <xf numFmtId="49" fontId="0" fillId="2" borderId="0" xfId="0" applyNumberFormat="1" applyFill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I267"/>
  <sheetViews>
    <sheetView tabSelected="1" topLeftCell="B1" workbookViewId="0">
      <pane ySplit="2" topLeftCell="A246" activePane="bottomLeft" state="frozen"/>
      <selection pane="bottomLeft" activeCell="X268" sqref="X268"/>
    </sheetView>
  </sheetViews>
  <sheetFormatPr defaultRowHeight="15" x14ac:dyDescent="0.25"/>
  <cols>
    <col min="1" max="1" width="14.140625" style="1" hidden="1" customWidth="1"/>
    <col min="2" max="2" width="16.28515625" style="1" bestFit="1" customWidth="1"/>
    <col min="3" max="3" width="10.7109375" style="1" bestFit="1" customWidth="1"/>
    <col min="4" max="4" width="4.7109375" style="1" hidden="1" customWidth="1"/>
    <col min="5" max="5" width="19.5703125" style="3" bestFit="1" customWidth="1"/>
    <col min="6" max="6" width="8.42578125" style="1" bestFit="1" customWidth="1"/>
    <col min="7" max="7" width="19.28515625" style="1" bestFit="1" customWidth="1"/>
    <col min="8" max="8" width="11.7109375" style="4" customWidth="1"/>
    <col min="9" max="9" width="47.140625" style="7" hidden="1" customWidth="1"/>
    <col min="10" max="10" width="12" style="1" hidden="1" customWidth="1"/>
    <col min="11" max="11" width="30.140625" style="1" hidden="1" customWidth="1"/>
    <col min="12" max="12" width="8.140625" style="1" hidden="1" customWidth="1"/>
    <col min="13" max="13" width="9.5703125" style="1" hidden="1" customWidth="1"/>
    <col min="14" max="14" width="27.7109375" style="1" bestFit="1" customWidth="1"/>
    <col min="15" max="15" width="16.140625" style="1" bestFit="1" customWidth="1"/>
    <col min="16" max="16" width="15.7109375" style="3" bestFit="1" customWidth="1"/>
    <col min="17" max="17" width="7.85546875" style="1" hidden="1" customWidth="1"/>
    <col min="18" max="18" width="119.28515625" style="1" hidden="1" customWidth="1"/>
    <col min="19" max="19" width="27.140625" style="1" hidden="1" customWidth="1"/>
    <col min="20" max="20" width="12.140625" style="1" hidden="1" customWidth="1"/>
    <col min="21" max="21" width="4.140625" style="1" hidden="1" customWidth="1"/>
    <col min="22" max="22" width="11.140625" style="1" hidden="1" customWidth="1"/>
    <col min="23" max="23" width="55.7109375" style="1" hidden="1" customWidth="1"/>
    <col min="24" max="24" width="16.85546875" style="9" customWidth="1"/>
    <col min="25" max="25" width="11.42578125" style="1" customWidth="1"/>
    <col min="26" max="26" width="19" style="1" customWidth="1"/>
    <col min="27" max="27" width="11.7109375" style="1" hidden="1" customWidth="1"/>
    <col min="28" max="28" width="9.85546875" style="1" hidden="1" customWidth="1"/>
    <col min="29" max="29" width="13.85546875" style="1" hidden="1" customWidth="1"/>
    <col min="30" max="30" width="10.7109375" style="1" hidden="1" customWidth="1"/>
    <col min="31" max="31" width="10.140625" style="4" hidden="1" customWidth="1"/>
    <col min="32" max="32" width="8.140625" style="4" hidden="1" customWidth="1"/>
    <col min="33" max="33" width="6.28515625" style="1" hidden="1" customWidth="1"/>
    <col min="34" max="34" width="13.5703125" style="1" hidden="1" customWidth="1"/>
    <col min="35" max="35" width="37.42578125" style="1" hidden="1" customWidth="1"/>
  </cols>
  <sheetData>
    <row r="1" spans="1:35" ht="21" x14ac:dyDescent="0.25">
      <c r="A1" s="13" t="s">
        <v>972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35" ht="83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6" t="s">
        <v>8</v>
      </c>
      <c r="J2" s="5" t="s">
        <v>973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8" t="s">
        <v>974</v>
      </c>
      <c r="Y2" s="8" t="s">
        <v>975</v>
      </c>
      <c r="Z2" s="8" t="s">
        <v>976</v>
      </c>
      <c r="AA2" s="2" t="s">
        <v>22</v>
      </c>
      <c r="AB2" s="2" t="s">
        <v>23</v>
      </c>
      <c r="AC2" s="2" t="s">
        <v>24</v>
      </c>
      <c r="AD2" s="2" t="s">
        <v>25</v>
      </c>
      <c r="AE2" s="2" t="s">
        <v>26</v>
      </c>
      <c r="AF2" s="2" t="s">
        <v>27</v>
      </c>
      <c r="AG2" s="2" t="s">
        <v>28</v>
      </c>
      <c r="AH2" s="2" t="s">
        <v>29</v>
      </c>
      <c r="AI2" s="2" t="s">
        <v>30</v>
      </c>
    </row>
    <row r="3" spans="1:35" x14ac:dyDescent="0.25">
      <c r="A3" s="1" t="s">
        <v>31</v>
      </c>
      <c r="B3" s="1" t="s">
        <v>32</v>
      </c>
      <c r="C3" s="1" t="s">
        <v>32</v>
      </c>
      <c r="D3" s="1" t="s">
        <v>33</v>
      </c>
      <c r="E3" s="3">
        <v>90</v>
      </c>
      <c r="F3" s="1" t="s">
        <v>34</v>
      </c>
      <c r="G3" s="1" t="s">
        <v>35</v>
      </c>
      <c r="H3" s="4">
        <v>3789.78</v>
      </c>
      <c r="I3" s="7" t="s">
        <v>36</v>
      </c>
      <c r="J3" s="1" t="s">
        <v>37</v>
      </c>
      <c r="K3" s="1" t="s">
        <v>38</v>
      </c>
      <c r="N3" s="1" t="s">
        <v>39</v>
      </c>
      <c r="O3" s="1" t="s">
        <v>40</v>
      </c>
      <c r="P3" s="3">
        <v>478</v>
      </c>
      <c r="R3" s="1" t="s">
        <v>41</v>
      </c>
      <c r="S3" s="1" t="s">
        <v>42</v>
      </c>
      <c r="T3" s="1" t="s">
        <v>43</v>
      </c>
      <c r="V3" s="1" t="s">
        <v>44</v>
      </c>
      <c r="W3" s="1" t="s">
        <v>45</v>
      </c>
      <c r="X3" s="9" t="s">
        <v>31</v>
      </c>
      <c r="Y3" s="12">
        <f>+O3-X3</f>
        <v>2</v>
      </c>
      <c r="Z3" s="12">
        <f>PRODUCT(Y3,H3)</f>
        <v>7579.56</v>
      </c>
      <c r="AA3" s="1" t="s">
        <v>32</v>
      </c>
      <c r="AE3" s="4">
        <v>3687.66</v>
      </c>
      <c r="AF3" s="4">
        <v>811.29</v>
      </c>
      <c r="AI3" s="1" t="s">
        <v>46</v>
      </c>
    </row>
    <row r="4" spans="1:35" x14ac:dyDescent="0.25">
      <c r="A4" s="1" t="s">
        <v>31</v>
      </c>
      <c r="B4" s="1" t="s">
        <v>47</v>
      </c>
      <c r="C4" s="1" t="s">
        <v>48</v>
      </c>
      <c r="D4" s="1" t="s">
        <v>33</v>
      </c>
      <c r="E4" s="3">
        <v>411</v>
      </c>
      <c r="F4" s="1" t="s">
        <v>49</v>
      </c>
      <c r="G4" s="1" t="s">
        <v>50</v>
      </c>
      <c r="H4" s="4">
        <v>2239.2399999999998</v>
      </c>
      <c r="I4" s="7" t="s">
        <v>51</v>
      </c>
      <c r="J4" s="1" t="s">
        <v>52</v>
      </c>
      <c r="K4" s="1" t="s">
        <v>53</v>
      </c>
      <c r="N4" s="1" t="s">
        <v>39</v>
      </c>
      <c r="O4" s="1" t="s">
        <v>54</v>
      </c>
      <c r="P4" s="3">
        <v>453</v>
      </c>
      <c r="R4" s="1" t="s">
        <v>55</v>
      </c>
      <c r="S4" s="1" t="s">
        <v>42</v>
      </c>
      <c r="T4" s="1" t="s">
        <v>56</v>
      </c>
      <c r="V4" s="1" t="s">
        <v>57</v>
      </c>
      <c r="W4" s="1" t="s">
        <v>58</v>
      </c>
      <c r="X4" s="9" t="s">
        <v>31</v>
      </c>
      <c r="Y4" s="12">
        <f t="shared" ref="Y4:Y10" si="0">+O4-X4</f>
        <v>-17</v>
      </c>
      <c r="Z4" s="12">
        <f t="shared" ref="Z4:Z10" si="1">PRODUCT(Y4,H4)</f>
        <v>-38067.079999999994</v>
      </c>
      <c r="AA4" s="1" t="s">
        <v>32</v>
      </c>
      <c r="AE4" s="4">
        <v>2239.2399999999998</v>
      </c>
      <c r="AF4" s="4">
        <v>492.63</v>
      </c>
      <c r="AI4" s="1" t="s">
        <v>59</v>
      </c>
    </row>
    <row r="5" spans="1:35" x14ac:dyDescent="0.25">
      <c r="A5" s="1" t="s">
        <v>31</v>
      </c>
      <c r="B5" s="1" t="s">
        <v>47</v>
      </c>
      <c r="C5" s="1" t="s">
        <v>48</v>
      </c>
      <c r="D5" s="1" t="s">
        <v>33</v>
      </c>
      <c r="E5" s="3">
        <v>414</v>
      </c>
      <c r="F5" s="1" t="s">
        <v>49</v>
      </c>
      <c r="G5" s="1" t="s">
        <v>60</v>
      </c>
      <c r="H5" s="4">
        <v>73.290000000000006</v>
      </c>
      <c r="I5" s="7" t="s">
        <v>61</v>
      </c>
      <c r="J5" s="1" t="s">
        <v>62</v>
      </c>
      <c r="K5" s="1" t="s">
        <v>63</v>
      </c>
      <c r="L5" s="1" t="s">
        <v>64</v>
      </c>
      <c r="M5" s="1" t="s">
        <v>65</v>
      </c>
      <c r="N5" s="1" t="s">
        <v>39</v>
      </c>
      <c r="O5" s="1" t="s">
        <v>66</v>
      </c>
      <c r="P5" s="3">
        <v>520</v>
      </c>
      <c r="R5" s="1" t="s">
        <v>67</v>
      </c>
      <c r="S5" s="1" t="s">
        <v>42</v>
      </c>
      <c r="T5" s="1" t="s">
        <v>68</v>
      </c>
      <c r="V5" s="1" t="s">
        <v>44</v>
      </c>
      <c r="W5" s="1" t="s">
        <v>45</v>
      </c>
      <c r="X5" s="9" t="s">
        <v>31</v>
      </c>
      <c r="Y5" s="12">
        <f t="shared" si="0"/>
        <v>25</v>
      </c>
      <c r="Z5" s="12">
        <f t="shared" si="1"/>
        <v>1832.2500000000002</v>
      </c>
      <c r="AA5" s="1" t="s">
        <v>32</v>
      </c>
      <c r="AE5" s="4">
        <v>73.290000000000006</v>
      </c>
      <c r="AF5" s="4">
        <v>2.93</v>
      </c>
      <c r="AI5" s="1" t="s">
        <v>69</v>
      </c>
    </row>
    <row r="6" spans="1:35" x14ac:dyDescent="0.25">
      <c r="A6" s="1" t="s">
        <v>31</v>
      </c>
      <c r="B6" s="1" t="s">
        <v>47</v>
      </c>
      <c r="C6" s="1" t="s">
        <v>48</v>
      </c>
      <c r="D6" s="1" t="s">
        <v>33</v>
      </c>
      <c r="E6" s="3">
        <v>415</v>
      </c>
      <c r="F6" s="1" t="s">
        <v>49</v>
      </c>
      <c r="G6" s="1" t="s">
        <v>70</v>
      </c>
      <c r="H6" s="4">
        <v>17704.150000000001</v>
      </c>
      <c r="I6" s="7" t="s">
        <v>61</v>
      </c>
      <c r="J6" s="1" t="s">
        <v>62</v>
      </c>
      <c r="K6" s="1" t="s">
        <v>63</v>
      </c>
      <c r="L6" s="1" t="s">
        <v>64</v>
      </c>
      <c r="M6" s="1" t="s">
        <v>65</v>
      </c>
      <c r="N6" s="1" t="s">
        <v>39</v>
      </c>
      <c r="O6" s="1" t="s">
        <v>66</v>
      </c>
      <c r="P6" s="3">
        <v>520</v>
      </c>
      <c r="R6" s="1" t="s">
        <v>71</v>
      </c>
      <c r="S6" s="1" t="s">
        <v>42</v>
      </c>
      <c r="T6" s="1" t="s">
        <v>68</v>
      </c>
      <c r="V6" s="1" t="s">
        <v>57</v>
      </c>
      <c r="W6" s="1" t="s">
        <v>58</v>
      </c>
      <c r="X6" s="9" t="s">
        <v>31</v>
      </c>
      <c r="Y6" s="12">
        <f t="shared" si="0"/>
        <v>25</v>
      </c>
      <c r="Z6" s="12">
        <f t="shared" si="1"/>
        <v>442603.75000000006</v>
      </c>
      <c r="AA6" s="1" t="s">
        <v>32</v>
      </c>
      <c r="AE6" s="4">
        <v>17704.150000000001</v>
      </c>
      <c r="AF6" s="4">
        <v>1770.42</v>
      </c>
      <c r="AI6" s="1" t="s">
        <v>72</v>
      </c>
    </row>
    <row r="7" spans="1:35" x14ac:dyDescent="0.25">
      <c r="A7" s="1" t="s">
        <v>73</v>
      </c>
      <c r="B7" s="1" t="s">
        <v>74</v>
      </c>
      <c r="C7" s="1" t="s">
        <v>75</v>
      </c>
      <c r="D7" s="1" t="s">
        <v>33</v>
      </c>
      <c r="E7" s="3">
        <v>324</v>
      </c>
      <c r="F7" s="1" t="s">
        <v>49</v>
      </c>
      <c r="G7" s="1" t="s">
        <v>76</v>
      </c>
      <c r="H7" s="4">
        <v>31.54</v>
      </c>
      <c r="I7" s="7" t="s">
        <v>77</v>
      </c>
      <c r="J7" s="1" t="s">
        <v>78</v>
      </c>
      <c r="K7" s="1" t="s">
        <v>79</v>
      </c>
      <c r="N7" s="1" t="s">
        <v>39</v>
      </c>
      <c r="O7" s="1" t="s">
        <v>80</v>
      </c>
      <c r="P7" s="3">
        <v>434</v>
      </c>
      <c r="R7" s="1" t="s">
        <v>81</v>
      </c>
      <c r="S7" s="1" t="s">
        <v>42</v>
      </c>
      <c r="T7" s="1" t="s">
        <v>82</v>
      </c>
      <c r="V7" s="1" t="s">
        <v>57</v>
      </c>
      <c r="W7" s="1" t="s">
        <v>58</v>
      </c>
      <c r="X7" s="9" t="s">
        <v>73</v>
      </c>
      <c r="Y7" s="12">
        <f t="shared" si="0"/>
        <v>-26</v>
      </c>
      <c r="Z7" s="12">
        <f t="shared" si="1"/>
        <v>-820.04</v>
      </c>
      <c r="AA7" s="1" t="s">
        <v>83</v>
      </c>
      <c r="AE7" s="4">
        <v>31.54</v>
      </c>
      <c r="AF7" s="4">
        <v>3.15</v>
      </c>
      <c r="AI7" s="1" t="s">
        <v>84</v>
      </c>
    </row>
    <row r="8" spans="1:35" x14ac:dyDescent="0.25">
      <c r="A8" s="1" t="s">
        <v>73</v>
      </c>
      <c r="B8" s="1" t="s">
        <v>47</v>
      </c>
      <c r="C8" s="1" t="s">
        <v>48</v>
      </c>
      <c r="D8" s="1" t="s">
        <v>33</v>
      </c>
      <c r="E8" s="3">
        <v>418</v>
      </c>
      <c r="F8" s="1" t="s">
        <v>49</v>
      </c>
      <c r="G8" s="1" t="s">
        <v>85</v>
      </c>
      <c r="H8" s="4">
        <v>6779.57</v>
      </c>
      <c r="I8" s="7" t="s">
        <v>86</v>
      </c>
      <c r="J8" s="1" t="s">
        <v>87</v>
      </c>
      <c r="K8" s="1" t="s">
        <v>88</v>
      </c>
      <c r="L8" s="1" t="s">
        <v>89</v>
      </c>
      <c r="M8" s="1" t="s">
        <v>90</v>
      </c>
      <c r="N8" s="1" t="s">
        <v>39</v>
      </c>
      <c r="O8" s="1" t="s">
        <v>54</v>
      </c>
      <c r="P8" s="3">
        <v>456</v>
      </c>
      <c r="R8" s="1" t="s">
        <v>91</v>
      </c>
      <c r="S8" s="1" t="s">
        <v>42</v>
      </c>
      <c r="T8" s="1" t="s">
        <v>92</v>
      </c>
      <c r="V8" s="1" t="s">
        <v>57</v>
      </c>
      <c r="W8" s="1" t="s">
        <v>58</v>
      </c>
      <c r="X8" s="9" t="s">
        <v>73</v>
      </c>
      <c r="Y8" s="12">
        <f t="shared" si="0"/>
        <v>-18</v>
      </c>
      <c r="Z8" s="12">
        <f t="shared" si="1"/>
        <v>-122032.26</v>
      </c>
      <c r="AA8" s="1" t="s">
        <v>93</v>
      </c>
      <c r="AE8" s="4">
        <v>6779.57</v>
      </c>
      <c r="AF8" s="4">
        <v>1491.51</v>
      </c>
      <c r="AI8" s="1" t="s">
        <v>94</v>
      </c>
    </row>
    <row r="9" spans="1:35" x14ac:dyDescent="0.25">
      <c r="A9" s="1" t="s">
        <v>73</v>
      </c>
      <c r="B9" s="1" t="s">
        <v>47</v>
      </c>
      <c r="C9" s="1" t="s">
        <v>48</v>
      </c>
      <c r="D9" s="1" t="s">
        <v>33</v>
      </c>
      <c r="E9" s="3">
        <v>419</v>
      </c>
      <c r="F9" s="1" t="s">
        <v>49</v>
      </c>
      <c r="G9" s="1" t="s">
        <v>95</v>
      </c>
      <c r="H9" s="4">
        <v>932.43</v>
      </c>
      <c r="I9" s="7" t="s">
        <v>86</v>
      </c>
      <c r="J9" s="1" t="s">
        <v>87</v>
      </c>
      <c r="K9" s="1" t="s">
        <v>88</v>
      </c>
      <c r="L9" s="1" t="s">
        <v>89</v>
      </c>
      <c r="M9" s="1" t="s">
        <v>90</v>
      </c>
      <c r="N9" s="1" t="s">
        <v>39</v>
      </c>
      <c r="O9" s="1" t="s">
        <v>54</v>
      </c>
      <c r="P9" s="3">
        <v>456</v>
      </c>
      <c r="R9" s="1" t="s">
        <v>96</v>
      </c>
      <c r="S9" s="1" t="s">
        <v>42</v>
      </c>
      <c r="T9" s="1" t="s">
        <v>92</v>
      </c>
      <c r="V9" s="1" t="s">
        <v>97</v>
      </c>
      <c r="W9" s="1" t="s">
        <v>98</v>
      </c>
      <c r="X9" s="9" t="s">
        <v>73</v>
      </c>
      <c r="Y9" s="12">
        <f t="shared" si="0"/>
        <v>-18</v>
      </c>
      <c r="Z9" s="12">
        <f t="shared" si="1"/>
        <v>-16783.739999999998</v>
      </c>
      <c r="AA9" s="1" t="s">
        <v>93</v>
      </c>
      <c r="AE9" s="4">
        <v>932.43</v>
      </c>
      <c r="AF9" s="4">
        <v>205.13</v>
      </c>
      <c r="AI9" s="1" t="s">
        <v>94</v>
      </c>
    </row>
    <row r="10" spans="1:35" x14ac:dyDescent="0.25">
      <c r="A10" s="1" t="s">
        <v>73</v>
      </c>
      <c r="B10" s="1" t="s">
        <v>47</v>
      </c>
      <c r="C10" s="1" t="s">
        <v>48</v>
      </c>
      <c r="D10" s="1" t="s">
        <v>33</v>
      </c>
      <c r="E10" s="3">
        <v>421</v>
      </c>
      <c r="F10" s="1" t="s">
        <v>49</v>
      </c>
      <c r="G10" s="1" t="s">
        <v>99</v>
      </c>
      <c r="H10" s="4">
        <v>138</v>
      </c>
      <c r="I10" s="7" t="s">
        <v>100</v>
      </c>
      <c r="J10" s="1" t="s">
        <v>101</v>
      </c>
      <c r="K10" s="1" t="s">
        <v>102</v>
      </c>
      <c r="L10" s="1" t="s">
        <v>103</v>
      </c>
      <c r="M10" s="1" t="s">
        <v>104</v>
      </c>
      <c r="N10" s="1" t="s">
        <v>39</v>
      </c>
      <c r="O10" s="1" t="s">
        <v>105</v>
      </c>
      <c r="P10" s="3">
        <v>457</v>
      </c>
      <c r="R10" s="1" t="s">
        <v>106</v>
      </c>
      <c r="S10" s="1" t="s">
        <v>42</v>
      </c>
      <c r="T10" s="1" t="s">
        <v>107</v>
      </c>
      <c r="V10" s="1" t="s">
        <v>57</v>
      </c>
      <c r="W10" s="1" t="s">
        <v>58</v>
      </c>
      <c r="X10" s="9" t="s">
        <v>73</v>
      </c>
      <c r="Y10" s="12">
        <f t="shared" si="0"/>
        <v>-12</v>
      </c>
      <c r="Z10" s="12">
        <f t="shared" si="1"/>
        <v>-1656</v>
      </c>
      <c r="AA10" s="1" t="s">
        <v>93</v>
      </c>
      <c r="AE10" s="4">
        <v>138</v>
      </c>
      <c r="AF10" s="4">
        <v>13.8</v>
      </c>
      <c r="AI10" s="1" t="s">
        <v>108</v>
      </c>
    </row>
    <row r="11" spans="1:35" hidden="1" x14ac:dyDescent="0.25">
      <c r="A11" s="1" t="s">
        <v>73</v>
      </c>
      <c r="B11" s="1" t="s">
        <v>73</v>
      </c>
      <c r="C11" s="1" t="s">
        <v>73</v>
      </c>
      <c r="D11" s="1" t="s">
        <v>109</v>
      </c>
      <c r="E11" s="3">
        <v>20210</v>
      </c>
      <c r="F11" s="1" t="s">
        <v>34</v>
      </c>
      <c r="G11" s="1" t="s">
        <v>109</v>
      </c>
      <c r="H11" s="4">
        <v>93.31</v>
      </c>
      <c r="I11" s="7" t="s">
        <v>116</v>
      </c>
      <c r="K11" s="1" t="s">
        <v>117</v>
      </c>
      <c r="N11" s="1" t="s">
        <v>39</v>
      </c>
      <c r="O11" s="1" t="s">
        <v>40</v>
      </c>
      <c r="P11" s="3">
        <v>480</v>
      </c>
      <c r="R11" s="1" t="s">
        <v>118</v>
      </c>
      <c r="S11" s="1" t="s">
        <v>42</v>
      </c>
      <c r="X11" s="1"/>
      <c r="AA11" s="1" t="s">
        <v>114</v>
      </c>
      <c r="AE11" s="4">
        <v>0</v>
      </c>
      <c r="AF11" s="4">
        <v>0</v>
      </c>
    </row>
    <row r="12" spans="1:35" hidden="1" x14ac:dyDescent="0.25">
      <c r="A12" s="1" t="s">
        <v>73</v>
      </c>
      <c r="B12" s="1" t="s">
        <v>73</v>
      </c>
      <c r="C12" s="1" t="s">
        <v>73</v>
      </c>
      <c r="D12" s="1" t="s">
        <v>109</v>
      </c>
      <c r="E12" s="3">
        <v>20211</v>
      </c>
      <c r="F12" s="1" t="s">
        <v>34</v>
      </c>
      <c r="G12" s="1" t="s">
        <v>109</v>
      </c>
      <c r="H12" s="4">
        <v>22.31</v>
      </c>
      <c r="I12" s="7" t="s">
        <v>119</v>
      </c>
      <c r="K12" s="1" t="s">
        <v>117</v>
      </c>
      <c r="N12" s="1" t="s">
        <v>39</v>
      </c>
      <c r="O12" s="1" t="s">
        <v>40</v>
      </c>
      <c r="P12" s="3">
        <v>482</v>
      </c>
      <c r="R12" s="1" t="s">
        <v>120</v>
      </c>
      <c r="S12" s="1" t="s">
        <v>42</v>
      </c>
      <c r="X12" s="1"/>
      <c r="AA12" s="1" t="s">
        <v>114</v>
      </c>
      <c r="AE12" s="4">
        <v>0</v>
      </c>
      <c r="AF12" s="4">
        <v>0</v>
      </c>
    </row>
    <row r="13" spans="1:35" hidden="1" x14ac:dyDescent="0.25">
      <c r="A13" s="1" t="s">
        <v>73</v>
      </c>
      <c r="B13" s="1" t="s">
        <v>73</v>
      </c>
      <c r="C13" s="1" t="s">
        <v>73</v>
      </c>
      <c r="D13" s="1" t="s">
        <v>109</v>
      </c>
      <c r="E13" s="3">
        <v>20212</v>
      </c>
      <c r="F13" s="1" t="s">
        <v>34</v>
      </c>
      <c r="G13" s="1" t="s">
        <v>109</v>
      </c>
      <c r="H13" s="4">
        <v>20.22</v>
      </c>
      <c r="I13" s="7" t="s">
        <v>121</v>
      </c>
      <c r="K13" s="1" t="s">
        <v>122</v>
      </c>
      <c r="N13" s="1" t="s">
        <v>39</v>
      </c>
      <c r="O13" s="1" t="s">
        <v>40</v>
      </c>
      <c r="P13" s="3">
        <v>483</v>
      </c>
      <c r="R13" s="1" t="s">
        <v>123</v>
      </c>
      <c r="S13" s="1" t="s">
        <v>42</v>
      </c>
      <c r="X13" s="1"/>
      <c r="AA13" s="1" t="s">
        <v>114</v>
      </c>
      <c r="AE13" s="4">
        <v>0</v>
      </c>
      <c r="AF13" s="4">
        <v>0</v>
      </c>
    </row>
    <row r="14" spans="1:35" hidden="1" x14ac:dyDescent="0.25">
      <c r="A14" s="1" t="s">
        <v>73</v>
      </c>
      <c r="B14" s="1" t="s">
        <v>73</v>
      </c>
      <c r="C14" s="1" t="s">
        <v>73</v>
      </c>
      <c r="D14" s="1" t="s">
        <v>109</v>
      </c>
      <c r="E14" s="3">
        <v>20213</v>
      </c>
      <c r="F14" s="1" t="s">
        <v>34</v>
      </c>
      <c r="G14" s="1" t="s">
        <v>109</v>
      </c>
      <c r="H14" s="4">
        <v>6</v>
      </c>
      <c r="I14" s="7" t="s">
        <v>124</v>
      </c>
      <c r="K14" s="1" t="s">
        <v>125</v>
      </c>
      <c r="N14" s="1" t="s">
        <v>39</v>
      </c>
      <c r="O14" s="1" t="s">
        <v>40</v>
      </c>
      <c r="P14" s="3">
        <v>484</v>
      </c>
      <c r="R14" s="1" t="s">
        <v>123</v>
      </c>
      <c r="S14" s="1" t="s">
        <v>42</v>
      </c>
      <c r="X14" s="1"/>
      <c r="AA14" s="1" t="s">
        <v>114</v>
      </c>
      <c r="AE14" s="4">
        <v>0</v>
      </c>
      <c r="AF14" s="4">
        <v>0</v>
      </c>
    </row>
    <row r="15" spans="1:35" ht="30" hidden="1" x14ac:dyDescent="0.25">
      <c r="A15" s="1" t="s">
        <v>73</v>
      </c>
      <c r="B15" s="1" t="s">
        <v>73</v>
      </c>
      <c r="C15" s="1" t="s">
        <v>73</v>
      </c>
      <c r="D15" s="1" t="s">
        <v>109</v>
      </c>
      <c r="E15" s="3">
        <v>20214</v>
      </c>
      <c r="F15" s="1" t="s">
        <v>34</v>
      </c>
      <c r="G15" s="1" t="s">
        <v>109</v>
      </c>
      <c r="H15" s="4">
        <v>261.83</v>
      </c>
      <c r="I15" s="7" t="s">
        <v>126</v>
      </c>
      <c r="K15" s="1" t="s">
        <v>125</v>
      </c>
      <c r="L15" s="1" t="s">
        <v>127</v>
      </c>
      <c r="M15" s="1" t="s">
        <v>128</v>
      </c>
      <c r="N15" s="1" t="s">
        <v>39</v>
      </c>
      <c r="O15" s="1" t="s">
        <v>40</v>
      </c>
      <c r="P15" s="3">
        <v>485</v>
      </c>
      <c r="R15" s="1" t="s">
        <v>129</v>
      </c>
      <c r="S15" s="1" t="s">
        <v>42</v>
      </c>
      <c r="X15" s="1"/>
      <c r="AA15" s="1" t="s">
        <v>114</v>
      </c>
      <c r="AE15" s="4">
        <v>0</v>
      </c>
      <c r="AF15" s="4">
        <v>0</v>
      </c>
    </row>
    <row r="16" spans="1:35" x14ac:dyDescent="0.25">
      <c r="A16" s="1" t="s">
        <v>130</v>
      </c>
      <c r="B16" s="1" t="s">
        <v>47</v>
      </c>
      <c r="C16" s="1" t="s">
        <v>131</v>
      </c>
      <c r="D16" s="1" t="s">
        <v>33</v>
      </c>
      <c r="E16" s="3">
        <v>89</v>
      </c>
      <c r="F16" s="1" t="s">
        <v>34</v>
      </c>
      <c r="G16" s="1" t="s">
        <v>132</v>
      </c>
      <c r="H16" s="4">
        <v>1533.84</v>
      </c>
      <c r="I16" s="7" t="s">
        <v>133</v>
      </c>
      <c r="J16" s="1" t="s">
        <v>134</v>
      </c>
      <c r="K16" s="1" t="s">
        <v>135</v>
      </c>
      <c r="L16" s="1" t="s">
        <v>136</v>
      </c>
      <c r="M16" s="1" t="s">
        <v>137</v>
      </c>
      <c r="N16" s="1" t="s">
        <v>39</v>
      </c>
      <c r="O16" s="1" t="s">
        <v>40</v>
      </c>
      <c r="P16" s="3">
        <v>479</v>
      </c>
      <c r="R16" s="1" t="s">
        <v>138</v>
      </c>
      <c r="S16" s="1" t="s">
        <v>42</v>
      </c>
      <c r="T16" s="1" t="s">
        <v>139</v>
      </c>
      <c r="V16" s="1" t="s">
        <v>44</v>
      </c>
      <c r="W16" s="1" t="s">
        <v>45</v>
      </c>
      <c r="X16" s="10" t="s">
        <v>130</v>
      </c>
      <c r="Y16" s="12">
        <f t="shared" ref="Y16:Y23" si="2">+O16-X16</f>
        <v>-1</v>
      </c>
      <c r="Z16" s="12">
        <f t="shared" ref="Z16:Z23" si="3">PRODUCT(Y16,H16)</f>
        <v>-1533.84</v>
      </c>
      <c r="AA16" s="1" t="s">
        <v>131</v>
      </c>
      <c r="AE16" s="4">
        <v>1492.51</v>
      </c>
      <c r="AF16" s="4">
        <v>328.35</v>
      </c>
      <c r="AI16" s="1" t="s">
        <v>140</v>
      </c>
    </row>
    <row r="17" spans="1:35" x14ac:dyDescent="0.25">
      <c r="A17" s="1" t="s">
        <v>130</v>
      </c>
      <c r="B17" s="1" t="s">
        <v>47</v>
      </c>
      <c r="C17" s="1" t="s">
        <v>48</v>
      </c>
      <c r="D17" s="1" t="s">
        <v>33</v>
      </c>
      <c r="E17" s="3">
        <v>420</v>
      </c>
      <c r="F17" s="1" t="s">
        <v>49</v>
      </c>
      <c r="G17" s="1" t="s">
        <v>141</v>
      </c>
      <c r="H17" s="4">
        <v>240</v>
      </c>
      <c r="I17" s="7" t="s">
        <v>86</v>
      </c>
      <c r="J17" s="1" t="s">
        <v>87</v>
      </c>
      <c r="K17" s="1" t="s">
        <v>88</v>
      </c>
      <c r="L17" s="1" t="s">
        <v>89</v>
      </c>
      <c r="M17" s="1" t="s">
        <v>90</v>
      </c>
      <c r="N17" s="1" t="s">
        <v>39</v>
      </c>
      <c r="O17" s="1" t="s">
        <v>54</v>
      </c>
      <c r="P17" s="3">
        <v>456</v>
      </c>
      <c r="R17" s="1" t="s">
        <v>142</v>
      </c>
      <c r="S17" s="1" t="s">
        <v>42</v>
      </c>
      <c r="T17" s="1" t="s">
        <v>92</v>
      </c>
      <c r="V17" s="1" t="s">
        <v>57</v>
      </c>
      <c r="W17" s="1" t="s">
        <v>58</v>
      </c>
      <c r="X17" s="10" t="s">
        <v>130</v>
      </c>
      <c r="Y17" s="12">
        <f t="shared" si="2"/>
        <v>-20</v>
      </c>
      <c r="Z17" s="12">
        <f t="shared" si="3"/>
        <v>-4800</v>
      </c>
      <c r="AA17" s="1" t="s">
        <v>143</v>
      </c>
      <c r="AE17" s="4">
        <v>240</v>
      </c>
      <c r="AF17" s="4">
        <v>52.8</v>
      </c>
      <c r="AI17" s="1" t="s">
        <v>94</v>
      </c>
    </row>
    <row r="18" spans="1:35" x14ac:dyDescent="0.25">
      <c r="A18" s="1" t="s">
        <v>130</v>
      </c>
      <c r="B18" s="1" t="s">
        <v>47</v>
      </c>
      <c r="C18" s="1" t="s">
        <v>48</v>
      </c>
      <c r="D18" s="1" t="s">
        <v>33</v>
      </c>
      <c r="E18" s="3">
        <v>423</v>
      </c>
      <c r="F18" s="1" t="s">
        <v>49</v>
      </c>
      <c r="G18" s="1" t="s">
        <v>144</v>
      </c>
      <c r="H18" s="4">
        <v>3168.85</v>
      </c>
      <c r="I18" s="7" t="s">
        <v>61</v>
      </c>
      <c r="J18" s="1" t="s">
        <v>62</v>
      </c>
      <c r="K18" s="1" t="s">
        <v>63</v>
      </c>
      <c r="L18" s="1" t="s">
        <v>64</v>
      </c>
      <c r="M18" s="1" t="s">
        <v>65</v>
      </c>
      <c r="N18" s="1" t="s">
        <v>39</v>
      </c>
      <c r="O18" s="1" t="s">
        <v>66</v>
      </c>
      <c r="P18" s="3">
        <v>520</v>
      </c>
      <c r="R18" s="1" t="s">
        <v>145</v>
      </c>
      <c r="S18" s="1" t="s">
        <v>42</v>
      </c>
      <c r="T18" s="1" t="s">
        <v>68</v>
      </c>
      <c r="V18" s="1" t="s">
        <v>97</v>
      </c>
      <c r="W18" s="1" t="s">
        <v>98</v>
      </c>
      <c r="X18" s="10" t="s">
        <v>130</v>
      </c>
      <c r="Y18" s="12">
        <f t="shared" si="2"/>
        <v>22</v>
      </c>
      <c r="Z18" s="12">
        <f t="shared" si="3"/>
        <v>69714.7</v>
      </c>
      <c r="AA18" s="1" t="s">
        <v>143</v>
      </c>
      <c r="AE18" s="4">
        <v>3168.85</v>
      </c>
      <c r="AF18" s="4">
        <v>323.02</v>
      </c>
      <c r="AI18" s="1" t="s">
        <v>72</v>
      </c>
    </row>
    <row r="19" spans="1:35" x14ac:dyDescent="0.25">
      <c r="A19" s="1" t="s">
        <v>146</v>
      </c>
      <c r="B19" s="1" t="s">
        <v>47</v>
      </c>
      <c r="C19" s="1" t="s">
        <v>48</v>
      </c>
      <c r="D19" s="1" t="s">
        <v>33</v>
      </c>
      <c r="E19" s="3">
        <v>451</v>
      </c>
      <c r="F19" s="1" t="s">
        <v>49</v>
      </c>
      <c r="G19" s="1" t="s">
        <v>147</v>
      </c>
      <c r="H19" s="4">
        <v>2000.2</v>
      </c>
      <c r="I19" s="7" t="s">
        <v>148</v>
      </c>
      <c r="J19" s="1" t="s">
        <v>149</v>
      </c>
      <c r="K19" s="1" t="s">
        <v>150</v>
      </c>
      <c r="L19" s="1" t="s">
        <v>64</v>
      </c>
      <c r="M19" s="1" t="s">
        <v>151</v>
      </c>
      <c r="N19" s="1" t="s">
        <v>39</v>
      </c>
      <c r="O19" s="1" t="s">
        <v>152</v>
      </c>
      <c r="P19" s="3">
        <v>469</v>
      </c>
      <c r="R19" s="1" t="s">
        <v>153</v>
      </c>
      <c r="S19" s="1" t="s">
        <v>42</v>
      </c>
      <c r="T19" s="1" t="s">
        <v>154</v>
      </c>
      <c r="V19" s="1" t="s">
        <v>57</v>
      </c>
      <c r="W19" s="1" t="s">
        <v>58</v>
      </c>
      <c r="X19" s="10" t="s">
        <v>146</v>
      </c>
      <c r="Y19" s="12">
        <f t="shared" si="2"/>
        <v>-8</v>
      </c>
      <c r="Z19" s="12">
        <f t="shared" si="3"/>
        <v>-16001.6</v>
      </c>
      <c r="AA19" s="1" t="s">
        <v>155</v>
      </c>
      <c r="AE19" s="4">
        <v>2000.2</v>
      </c>
      <c r="AF19" s="4">
        <v>103.02</v>
      </c>
      <c r="AI19" s="1" t="s">
        <v>156</v>
      </c>
    </row>
    <row r="20" spans="1:35" x14ac:dyDescent="0.25">
      <c r="A20" s="1" t="s">
        <v>146</v>
      </c>
      <c r="B20" s="1" t="s">
        <v>47</v>
      </c>
      <c r="C20" s="1" t="s">
        <v>157</v>
      </c>
      <c r="D20" s="1" t="s">
        <v>33</v>
      </c>
      <c r="E20" s="3">
        <v>459</v>
      </c>
      <c r="F20" s="1" t="s">
        <v>49</v>
      </c>
      <c r="G20" s="1" t="s">
        <v>158</v>
      </c>
      <c r="H20" s="4">
        <v>377</v>
      </c>
      <c r="I20" s="7" t="s">
        <v>159</v>
      </c>
      <c r="J20" s="1" t="s">
        <v>160</v>
      </c>
      <c r="K20" s="1" t="s">
        <v>161</v>
      </c>
      <c r="L20" s="1" t="s">
        <v>64</v>
      </c>
      <c r="M20" s="1" t="s">
        <v>162</v>
      </c>
      <c r="N20" s="1" t="s">
        <v>39</v>
      </c>
      <c r="O20" s="1" t="s">
        <v>152</v>
      </c>
      <c r="P20" s="3">
        <v>467</v>
      </c>
      <c r="R20" s="1" t="s">
        <v>163</v>
      </c>
      <c r="S20" s="1" t="s">
        <v>42</v>
      </c>
      <c r="T20" s="1" t="s">
        <v>164</v>
      </c>
      <c r="V20" s="1" t="s">
        <v>57</v>
      </c>
      <c r="W20" s="1" t="s">
        <v>58</v>
      </c>
      <c r="X20" s="10" t="s">
        <v>146</v>
      </c>
      <c r="Y20" s="12">
        <f t="shared" si="2"/>
        <v>-8</v>
      </c>
      <c r="Z20" s="12">
        <f t="shared" si="3"/>
        <v>-3016</v>
      </c>
      <c r="AA20" s="1" t="s">
        <v>155</v>
      </c>
      <c r="AE20" s="4">
        <v>377</v>
      </c>
      <c r="AF20" s="4">
        <v>82.94</v>
      </c>
      <c r="AI20" s="1" t="s">
        <v>165</v>
      </c>
    </row>
    <row r="21" spans="1:35" x14ac:dyDescent="0.25">
      <c r="A21" s="1" t="s">
        <v>146</v>
      </c>
      <c r="B21" s="1" t="s">
        <v>146</v>
      </c>
      <c r="C21" s="1" t="s">
        <v>146</v>
      </c>
      <c r="D21" s="1" t="s">
        <v>109</v>
      </c>
      <c r="E21" s="3">
        <v>20217</v>
      </c>
      <c r="F21" s="1" t="s">
        <v>34</v>
      </c>
      <c r="G21" s="1" t="s">
        <v>109</v>
      </c>
      <c r="H21" s="4">
        <v>310</v>
      </c>
      <c r="I21" s="7" t="s">
        <v>167</v>
      </c>
      <c r="J21" s="1" t="s">
        <v>168</v>
      </c>
      <c r="K21" s="1" t="s">
        <v>169</v>
      </c>
      <c r="L21" s="1" t="s">
        <v>89</v>
      </c>
      <c r="M21" s="1" t="s">
        <v>170</v>
      </c>
      <c r="N21" s="1" t="s">
        <v>39</v>
      </c>
      <c r="O21" s="1" t="s">
        <v>171</v>
      </c>
      <c r="P21" s="3">
        <v>488</v>
      </c>
      <c r="R21" s="1" t="s">
        <v>172</v>
      </c>
      <c r="S21" s="1" t="s">
        <v>42</v>
      </c>
      <c r="T21" s="1" t="s">
        <v>173</v>
      </c>
      <c r="X21" s="10" t="s">
        <v>146</v>
      </c>
      <c r="Y21" s="12">
        <f t="shared" si="2"/>
        <v>1</v>
      </c>
      <c r="Z21" s="12">
        <f t="shared" si="3"/>
        <v>310</v>
      </c>
      <c r="AA21" s="1" t="s">
        <v>32</v>
      </c>
      <c r="AE21" s="4">
        <v>0</v>
      </c>
      <c r="AF21" s="4">
        <v>0</v>
      </c>
    </row>
    <row r="22" spans="1:35" x14ac:dyDescent="0.25">
      <c r="A22" s="1" t="s">
        <v>171</v>
      </c>
      <c r="B22" s="1" t="s">
        <v>176</v>
      </c>
      <c r="C22" s="1" t="s">
        <v>75</v>
      </c>
      <c r="D22" s="1" t="s">
        <v>33</v>
      </c>
      <c r="E22" s="3">
        <v>343</v>
      </c>
      <c r="F22" s="1" t="s">
        <v>49</v>
      </c>
      <c r="G22" s="1" t="s">
        <v>177</v>
      </c>
      <c r="H22" s="4">
        <v>759.28</v>
      </c>
      <c r="I22" s="7" t="s">
        <v>77</v>
      </c>
      <c r="J22" s="1" t="s">
        <v>78</v>
      </c>
      <c r="K22" s="1" t="s">
        <v>79</v>
      </c>
      <c r="N22" s="1" t="s">
        <v>39</v>
      </c>
      <c r="O22" s="1" t="s">
        <v>80</v>
      </c>
      <c r="P22" s="3">
        <v>435</v>
      </c>
      <c r="R22" s="1" t="s">
        <v>178</v>
      </c>
      <c r="S22" s="1" t="s">
        <v>42</v>
      </c>
      <c r="T22" s="1" t="s">
        <v>82</v>
      </c>
      <c r="V22" s="1" t="s">
        <v>57</v>
      </c>
      <c r="W22" s="1" t="s">
        <v>58</v>
      </c>
      <c r="X22" s="10" t="s">
        <v>171</v>
      </c>
      <c r="Y22" s="12">
        <f t="shared" si="2"/>
        <v>-30</v>
      </c>
      <c r="Z22" s="12">
        <f t="shared" si="3"/>
        <v>-22778.399999999998</v>
      </c>
      <c r="AA22" s="1" t="s">
        <v>75</v>
      </c>
      <c r="AE22" s="4">
        <v>759.28</v>
      </c>
      <c r="AF22" s="4">
        <v>75.930000000000007</v>
      </c>
      <c r="AI22" s="1" t="s">
        <v>84</v>
      </c>
    </row>
    <row r="23" spans="1:35" x14ac:dyDescent="0.25">
      <c r="A23" s="1" t="s">
        <v>171</v>
      </c>
      <c r="B23" s="1" t="s">
        <v>80</v>
      </c>
      <c r="C23" s="1" t="s">
        <v>48</v>
      </c>
      <c r="D23" s="1" t="s">
        <v>33</v>
      </c>
      <c r="E23" s="3">
        <v>452</v>
      </c>
      <c r="F23" s="1" t="s">
        <v>49</v>
      </c>
      <c r="G23" s="1" t="s">
        <v>179</v>
      </c>
      <c r="H23" s="4">
        <v>1110</v>
      </c>
      <c r="I23" s="7" t="s">
        <v>180</v>
      </c>
      <c r="J23" s="1" t="s">
        <v>181</v>
      </c>
      <c r="K23" s="1" t="s">
        <v>182</v>
      </c>
      <c r="L23" s="1" t="s">
        <v>103</v>
      </c>
      <c r="M23" s="1" t="s">
        <v>183</v>
      </c>
      <c r="N23" s="1" t="s">
        <v>39</v>
      </c>
      <c r="O23" s="1" t="s">
        <v>184</v>
      </c>
      <c r="P23" s="3">
        <v>464</v>
      </c>
      <c r="R23" s="1" t="s">
        <v>185</v>
      </c>
      <c r="S23" s="1" t="s">
        <v>42</v>
      </c>
      <c r="T23" s="1" t="s">
        <v>186</v>
      </c>
      <c r="V23" s="1" t="s">
        <v>57</v>
      </c>
      <c r="W23" s="1" t="s">
        <v>58</v>
      </c>
      <c r="X23" s="10" t="s">
        <v>171</v>
      </c>
      <c r="Y23" s="12">
        <f t="shared" si="2"/>
        <v>-15</v>
      </c>
      <c r="Z23" s="12">
        <f t="shared" si="3"/>
        <v>-16650</v>
      </c>
      <c r="AA23" s="1" t="s">
        <v>187</v>
      </c>
      <c r="AE23" s="4">
        <v>1110</v>
      </c>
      <c r="AF23" s="4">
        <v>55.5</v>
      </c>
      <c r="AI23" s="1" t="s">
        <v>188</v>
      </c>
    </row>
    <row r="24" spans="1:35" hidden="1" x14ac:dyDescent="0.25">
      <c r="A24" s="1" t="s">
        <v>171</v>
      </c>
      <c r="B24" s="1" t="s">
        <v>171</v>
      </c>
      <c r="C24" s="1" t="s">
        <v>171</v>
      </c>
      <c r="D24" s="1" t="s">
        <v>109</v>
      </c>
      <c r="E24" s="3">
        <v>20227</v>
      </c>
      <c r="F24" s="1" t="s">
        <v>34</v>
      </c>
      <c r="G24" s="1" t="s">
        <v>109</v>
      </c>
      <c r="H24" s="4">
        <v>1000</v>
      </c>
      <c r="I24" s="7" t="s">
        <v>189</v>
      </c>
      <c r="K24" s="1" t="s">
        <v>190</v>
      </c>
      <c r="N24" s="1" t="s">
        <v>191</v>
      </c>
      <c r="O24" s="1" t="s">
        <v>192</v>
      </c>
      <c r="P24" s="3">
        <v>499</v>
      </c>
      <c r="R24" s="1" t="s">
        <v>193</v>
      </c>
      <c r="S24" s="1" t="s">
        <v>42</v>
      </c>
      <c r="X24" s="1"/>
      <c r="AA24" s="1" t="s">
        <v>130</v>
      </c>
      <c r="AE24" s="4">
        <v>0</v>
      </c>
      <c r="AF24" s="4">
        <v>0</v>
      </c>
    </row>
    <row r="25" spans="1:35" x14ac:dyDescent="0.25">
      <c r="A25" s="1" t="s">
        <v>194</v>
      </c>
      <c r="B25" s="1" t="s">
        <v>47</v>
      </c>
      <c r="C25" s="1" t="s">
        <v>48</v>
      </c>
      <c r="D25" s="1" t="s">
        <v>33</v>
      </c>
      <c r="E25" s="3">
        <v>448</v>
      </c>
      <c r="F25" s="1" t="s">
        <v>49</v>
      </c>
      <c r="G25" s="1" t="s">
        <v>195</v>
      </c>
      <c r="H25" s="4">
        <v>487.95</v>
      </c>
      <c r="I25" s="7" t="s">
        <v>196</v>
      </c>
      <c r="J25" s="1" t="s">
        <v>197</v>
      </c>
      <c r="K25" s="1" t="s">
        <v>198</v>
      </c>
      <c r="L25" s="1" t="s">
        <v>199</v>
      </c>
      <c r="M25" s="1" t="s">
        <v>200</v>
      </c>
      <c r="N25" s="1" t="s">
        <v>39</v>
      </c>
      <c r="O25" s="1" t="s">
        <v>184</v>
      </c>
      <c r="P25" s="3">
        <v>461</v>
      </c>
      <c r="R25" s="1" t="s">
        <v>201</v>
      </c>
      <c r="S25" s="1" t="s">
        <v>42</v>
      </c>
      <c r="T25" s="1" t="s">
        <v>202</v>
      </c>
      <c r="V25" s="1" t="s">
        <v>57</v>
      </c>
      <c r="W25" s="1" t="s">
        <v>58</v>
      </c>
      <c r="X25" s="9" t="s">
        <v>194</v>
      </c>
      <c r="Y25" s="12">
        <f t="shared" ref="Y25:Y50" si="4">+O25-X25</f>
        <v>-16</v>
      </c>
      <c r="Z25" s="12">
        <f t="shared" ref="Z25:Z50" si="5">PRODUCT(Y25,H25)</f>
        <v>-7807.2</v>
      </c>
      <c r="AA25" s="1" t="s">
        <v>187</v>
      </c>
      <c r="AE25" s="4">
        <v>487.95</v>
      </c>
      <c r="AF25" s="4">
        <v>107.35</v>
      </c>
      <c r="AI25" s="1" t="s">
        <v>203</v>
      </c>
    </row>
    <row r="26" spans="1:35" x14ac:dyDescent="0.25">
      <c r="A26" s="1" t="s">
        <v>194</v>
      </c>
      <c r="B26" s="1" t="s">
        <v>47</v>
      </c>
      <c r="C26" s="1" t="s">
        <v>48</v>
      </c>
      <c r="D26" s="1" t="s">
        <v>33</v>
      </c>
      <c r="E26" s="3">
        <v>450</v>
      </c>
      <c r="F26" s="1" t="s">
        <v>49</v>
      </c>
      <c r="G26" s="1" t="s">
        <v>204</v>
      </c>
      <c r="H26" s="4">
        <v>66</v>
      </c>
      <c r="I26" s="7" t="s">
        <v>205</v>
      </c>
      <c r="J26" s="1" t="s">
        <v>206</v>
      </c>
      <c r="K26" s="1" t="s">
        <v>207</v>
      </c>
      <c r="L26" s="1" t="s">
        <v>89</v>
      </c>
      <c r="M26" s="1" t="s">
        <v>208</v>
      </c>
      <c r="N26" s="1" t="s">
        <v>39</v>
      </c>
      <c r="O26" s="1" t="s">
        <v>184</v>
      </c>
      <c r="P26" s="3">
        <v>463</v>
      </c>
      <c r="R26" s="1" t="s">
        <v>209</v>
      </c>
      <c r="S26" s="1" t="s">
        <v>42</v>
      </c>
      <c r="T26" s="1" t="s">
        <v>210</v>
      </c>
      <c r="V26" s="1" t="s">
        <v>57</v>
      </c>
      <c r="W26" s="1" t="s">
        <v>58</v>
      </c>
      <c r="X26" s="9" t="s">
        <v>194</v>
      </c>
      <c r="Y26" s="12">
        <f t="shared" si="4"/>
        <v>-16</v>
      </c>
      <c r="Z26" s="12">
        <f t="shared" si="5"/>
        <v>-1056</v>
      </c>
      <c r="AA26" s="1" t="s">
        <v>187</v>
      </c>
      <c r="AE26" s="4">
        <v>66</v>
      </c>
      <c r="AF26" s="4">
        <v>2.64</v>
      </c>
      <c r="AI26" s="1" t="s">
        <v>211</v>
      </c>
    </row>
    <row r="27" spans="1:35" x14ac:dyDescent="0.25">
      <c r="A27" s="1" t="s">
        <v>212</v>
      </c>
      <c r="B27" s="1" t="s">
        <v>213</v>
      </c>
      <c r="C27" s="1" t="s">
        <v>214</v>
      </c>
      <c r="D27" s="1" t="s">
        <v>33</v>
      </c>
      <c r="E27" s="3">
        <v>388</v>
      </c>
      <c r="F27" s="1" t="s">
        <v>49</v>
      </c>
      <c r="G27" s="1" t="s">
        <v>215</v>
      </c>
      <c r="H27" s="4">
        <v>276</v>
      </c>
      <c r="I27" s="7" t="s">
        <v>216</v>
      </c>
      <c r="J27" s="1" t="s">
        <v>217</v>
      </c>
      <c r="K27" s="1" t="s">
        <v>218</v>
      </c>
      <c r="N27" s="1" t="s">
        <v>39</v>
      </c>
      <c r="O27" s="1" t="s">
        <v>155</v>
      </c>
      <c r="P27" s="3">
        <v>427</v>
      </c>
      <c r="R27" s="1" t="s">
        <v>219</v>
      </c>
      <c r="S27" s="1" t="s">
        <v>42</v>
      </c>
      <c r="T27" s="1" t="s">
        <v>220</v>
      </c>
      <c r="V27" s="1" t="s">
        <v>57</v>
      </c>
      <c r="W27" s="1" t="s">
        <v>58</v>
      </c>
      <c r="X27" s="9" t="s">
        <v>212</v>
      </c>
      <c r="Y27" s="12">
        <f t="shared" si="4"/>
        <v>-33</v>
      </c>
      <c r="Z27" s="12">
        <f t="shared" si="5"/>
        <v>-9108</v>
      </c>
      <c r="AA27" s="1" t="s">
        <v>221</v>
      </c>
      <c r="AE27" s="4">
        <v>276</v>
      </c>
      <c r="AF27" s="4">
        <v>27.6</v>
      </c>
      <c r="AI27" s="1" t="s">
        <v>211</v>
      </c>
    </row>
    <row r="28" spans="1:35" x14ac:dyDescent="0.25">
      <c r="A28" s="1" t="s">
        <v>192</v>
      </c>
      <c r="B28" s="1" t="s">
        <v>221</v>
      </c>
      <c r="C28" s="1" t="s">
        <v>222</v>
      </c>
      <c r="D28" s="1" t="s">
        <v>33</v>
      </c>
      <c r="E28" s="3">
        <v>389</v>
      </c>
      <c r="F28" s="1" t="s">
        <v>49</v>
      </c>
      <c r="G28" s="1" t="s">
        <v>223</v>
      </c>
      <c r="H28" s="4">
        <v>4</v>
      </c>
      <c r="I28" s="7" t="s">
        <v>224</v>
      </c>
      <c r="J28" s="1" t="s">
        <v>225</v>
      </c>
      <c r="K28" s="1" t="s">
        <v>169</v>
      </c>
      <c r="N28" s="1" t="s">
        <v>39</v>
      </c>
      <c r="O28" s="1" t="s">
        <v>155</v>
      </c>
      <c r="P28" s="3">
        <v>428</v>
      </c>
      <c r="R28" s="1" t="s">
        <v>226</v>
      </c>
      <c r="S28" s="1" t="s">
        <v>42</v>
      </c>
      <c r="T28" s="1" t="s">
        <v>227</v>
      </c>
      <c r="V28" s="1" t="s">
        <v>57</v>
      </c>
      <c r="W28" s="1" t="s">
        <v>58</v>
      </c>
      <c r="X28" s="9" t="s">
        <v>192</v>
      </c>
      <c r="Y28" s="12">
        <f t="shared" si="4"/>
        <v>-34</v>
      </c>
      <c r="Z28" s="12">
        <f t="shared" si="5"/>
        <v>-136</v>
      </c>
      <c r="AA28" s="1" t="s">
        <v>228</v>
      </c>
      <c r="AE28" s="4">
        <v>4</v>
      </c>
      <c r="AF28" s="4">
        <v>0.88</v>
      </c>
      <c r="AI28" s="1" t="s">
        <v>229</v>
      </c>
    </row>
    <row r="29" spans="1:35" x14ac:dyDescent="0.25">
      <c r="A29" s="1" t="s">
        <v>192</v>
      </c>
      <c r="B29" s="1" t="s">
        <v>47</v>
      </c>
      <c r="C29" s="1" t="s">
        <v>157</v>
      </c>
      <c r="D29" s="1" t="s">
        <v>33</v>
      </c>
      <c r="E29" s="3">
        <v>460</v>
      </c>
      <c r="F29" s="1" t="s">
        <v>49</v>
      </c>
      <c r="G29" s="1" t="s">
        <v>230</v>
      </c>
      <c r="H29" s="4">
        <v>25.8</v>
      </c>
      <c r="I29" s="7" t="s">
        <v>231</v>
      </c>
      <c r="J29" s="1" t="s">
        <v>232</v>
      </c>
      <c r="K29" s="1" t="s">
        <v>233</v>
      </c>
      <c r="L29" s="1" t="s">
        <v>234</v>
      </c>
      <c r="M29" s="1" t="s">
        <v>235</v>
      </c>
      <c r="N29" s="1" t="s">
        <v>39</v>
      </c>
      <c r="O29" s="1" t="s">
        <v>236</v>
      </c>
      <c r="P29" s="3">
        <v>571</v>
      </c>
      <c r="R29" s="1" t="s">
        <v>237</v>
      </c>
      <c r="S29" s="1" t="s">
        <v>42</v>
      </c>
      <c r="T29" s="1" t="s">
        <v>56</v>
      </c>
      <c r="V29" s="1" t="s">
        <v>97</v>
      </c>
      <c r="W29" s="1" t="s">
        <v>98</v>
      </c>
      <c r="X29" s="9" t="s">
        <v>192</v>
      </c>
      <c r="Y29" s="12">
        <f t="shared" si="4"/>
        <v>43</v>
      </c>
      <c r="Z29" s="12">
        <f t="shared" si="5"/>
        <v>1109.4000000000001</v>
      </c>
      <c r="AA29" s="1" t="s">
        <v>238</v>
      </c>
      <c r="AE29" s="4">
        <v>25.8</v>
      </c>
      <c r="AF29" s="4">
        <v>5.68</v>
      </c>
      <c r="AI29" s="1" t="s">
        <v>239</v>
      </c>
    </row>
    <row r="30" spans="1:35" x14ac:dyDescent="0.25">
      <c r="A30" s="1" t="s">
        <v>174</v>
      </c>
      <c r="B30" s="1" t="s">
        <v>240</v>
      </c>
      <c r="C30" s="1" t="s">
        <v>75</v>
      </c>
      <c r="D30" s="1" t="s">
        <v>33</v>
      </c>
      <c r="E30" s="3">
        <v>334</v>
      </c>
      <c r="F30" s="1" t="s">
        <v>49</v>
      </c>
      <c r="G30" s="1" t="s">
        <v>241</v>
      </c>
      <c r="H30" s="4">
        <v>14946.68</v>
      </c>
      <c r="I30" s="7" t="s">
        <v>242</v>
      </c>
      <c r="J30" s="1" t="s">
        <v>243</v>
      </c>
      <c r="K30" s="1" t="s">
        <v>244</v>
      </c>
      <c r="L30" s="1" t="s">
        <v>89</v>
      </c>
      <c r="M30" s="1" t="s">
        <v>245</v>
      </c>
      <c r="N30" s="1" t="s">
        <v>39</v>
      </c>
      <c r="O30" s="1" t="s">
        <v>246</v>
      </c>
      <c r="P30" s="3">
        <v>553</v>
      </c>
      <c r="R30" s="1" t="s">
        <v>247</v>
      </c>
      <c r="S30" s="1" t="s">
        <v>42</v>
      </c>
      <c r="T30" s="1" t="s">
        <v>248</v>
      </c>
      <c r="V30" s="1" t="s">
        <v>57</v>
      </c>
      <c r="W30" s="1" t="s">
        <v>58</v>
      </c>
      <c r="X30" s="9" t="s">
        <v>174</v>
      </c>
      <c r="Y30" s="12">
        <f t="shared" si="4"/>
        <v>29</v>
      </c>
      <c r="Z30" s="12">
        <f t="shared" si="5"/>
        <v>433453.72000000003</v>
      </c>
      <c r="AA30" s="1" t="s">
        <v>249</v>
      </c>
      <c r="AE30" s="4">
        <v>14946.68</v>
      </c>
      <c r="AF30" s="4">
        <v>78.61</v>
      </c>
      <c r="AI30" s="1" t="s">
        <v>250</v>
      </c>
    </row>
    <row r="31" spans="1:35" x14ac:dyDescent="0.25">
      <c r="A31" s="1" t="s">
        <v>174</v>
      </c>
      <c r="B31" s="1" t="s">
        <v>240</v>
      </c>
      <c r="C31" s="1" t="s">
        <v>75</v>
      </c>
      <c r="D31" s="1" t="s">
        <v>33</v>
      </c>
      <c r="E31" s="3">
        <v>335</v>
      </c>
      <c r="F31" s="1" t="s">
        <v>49</v>
      </c>
      <c r="G31" s="1" t="s">
        <v>251</v>
      </c>
      <c r="H31" s="4">
        <v>5144.3599999999997</v>
      </c>
      <c r="I31" s="7" t="s">
        <v>242</v>
      </c>
      <c r="J31" s="1" t="s">
        <v>243</v>
      </c>
      <c r="K31" s="1" t="s">
        <v>244</v>
      </c>
      <c r="L31" s="1" t="s">
        <v>89</v>
      </c>
      <c r="M31" s="1" t="s">
        <v>245</v>
      </c>
      <c r="N31" s="1" t="s">
        <v>39</v>
      </c>
      <c r="O31" s="1" t="s">
        <v>246</v>
      </c>
      <c r="P31" s="3">
        <v>553</v>
      </c>
      <c r="R31" s="1" t="s">
        <v>252</v>
      </c>
      <c r="S31" s="1" t="s">
        <v>42</v>
      </c>
      <c r="T31" s="1" t="s">
        <v>248</v>
      </c>
      <c r="V31" s="1" t="s">
        <v>44</v>
      </c>
      <c r="W31" s="1" t="s">
        <v>45</v>
      </c>
      <c r="X31" s="9" t="s">
        <v>174</v>
      </c>
      <c r="Y31" s="12">
        <f t="shared" si="4"/>
        <v>29</v>
      </c>
      <c r="Z31" s="12">
        <f t="shared" si="5"/>
        <v>149186.44</v>
      </c>
      <c r="AA31" s="1" t="s">
        <v>249</v>
      </c>
      <c r="AE31" s="4">
        <v>5144.3599999999997</v>
      </c>
      <c r="AF31" s="4">
        <v>32.76</v>
      </c>
      <c r="AI31" s="1" t="s">
        <v>250</v>
      </c>
    </row>
    <row r="32" spans="1:35" x14ac:dyDescent="0.25">
      <c r="A32" s="1" t="s">
        <v>174</v>
      </c>
      <c r="B32" s="1" t="s">
        <v>240</v>
      </c>
      <c r="C32" s="1" t="s">
        <v>75</v>
      </c>
      <c r="D32" s="1" t="s">
        <v>33</v>
      </c>
      <c r="E32" s="3">
        <v>336</v>
      </c>
      <c r="F32" s="1" t="s">
        <v>49</v>
      </c>
      <c r="G32" s="1" t="s">
        <v>253</v>
      </c>
      <c r="H32" s="4">
        <v>1714.22</v>
      </c>
      <c r="I32" s="7" t="s">
        <v>242</v>
      </c>
      <c r="J32" s="1" t="s">
        <v>243</v>
      </c>
      <c r="K32" s="1" t="s">
        <v>244</v>
      </c>
      <c r="L32" s="1" t="s">
        <v>89</v>
      </c>
      <c r="M32" s="1" t="s">
        <v>245</v>
      </c>
      <c r="N32" s="1" t="s">
        <v>39</v>
      </c>
      <c r="O32" s="1" t="s">
        <v>246</v>
      </c>
      <c r="P32" s="3">
        <v>553</v>
      </c>
      <c r="R32" s="1" t="s">
        <v>254</v>
      </c>
      <c r="S32" s="1" t="s">
        <v>42</v>
      </c>
      <c r="T32" s="1" t="s">
        <v>248</v>
      </c>
      <c r="V32" s="1" t="s">
        <v>57</v>
      </c>
      <c r="W32" s="1" t="s">
        <v>58</v>
      </c>
      <c r="X32" s="9" t="s">
        <v>174</v>
      </c>
      <c r="Y32" s="12">
        <f t="shared" si="4"/>
        <v>29</v>
      </c>
      <c r="Z32" s="12">
        <f t="shared" si="5"/>
        <v>49712.38</v>
      </c>
      <c r="AA32" s="1" t="s">
        <v>249</v>
      </c>
      <c r="AE32" s="4">
        <v>1714.22</v>
      </c>
      <c r="AF32" s="4">
        <v>10.1</v>
      </c>
      <c r="AI32" s="1" t="s">
        <v>250</v>
      </c>
    </row>
    <row r="33" spans="1:35" x14ac:dyDescent="0.25">
      <c r="A33" s="1" t="s">
        <v>174</v>
      </c>
      <c r="B33" s="1" t="s">
        <v>240</v>
      </c>
      <c r="C33" s="1" t="s">
        <v>75</v>
      </c>
      <c r="D33" s="1" t="s">
        <v>33</v>
      </c>
      <c r="E33" s="3">
        <v>337</v>
      </c>
      <c r="F33" s="1" t="s">
        <v>49</v>
      </c>
      <c r="G33" s="1" t="s">
        <v>255</v>
      </c>
      <c r="H33" s="4">
        <v>2209.2800000000002</v>
      </c>
      <c r="I33" s="7" t="s">
        <v>242</v>
      </c>
      <c r="J33" s="1" t="s">
        <v>243</v>
      </c>
      <c r="K33" s="1" t="s">
        <v>244</v>
      </c>
      <c r="L33" s="1" t="s">
        <v>89</v>
      </c>
      <c r="M33" s="1" t="s">
        <v>245</v>
      </c>
      <c r="N33" s="1" t="s">
        <v>39</v>
      </c>
      <c r="O33" s="1" t="s">
        <v>246</v>
      </c>
      <c r="P33" s="3">
        <v>553</v>
      </c>
      <c r="R33" s="1" t="s">
        <v>256</v>
      </c>
      <c r="S33" s="1" t="s">
        <v>42</v>
      </c>
      <c r="T33" s="1" t="s">
        <v>248</v>
      </c>
      <c r="V33" s="1" t="s">
        <v>44</v>
      </c>
      <c r="W33" s="1" t="s">
        <v>45</v>
      </c>
      <c r="X33" s="9" t="s">
        <v>174</v>
      </c>
      <c r="Y33" s="12">
        <f t="shared" si="4"/>
        <v>29</v>
      </c>
      <c r="Z33" s="12">
        <f t="shared" si="5"/>
        <v>64069.120000000003</v>
      </c>
      <c r="AA33" s="1" t="s">
        <v>249</v>
      </c>
      <c r="AE33" s="4">
        <v>2209.2800000000002</v>
      </c>
      <c r="AF33" s="4">
        <v>15.84</v>
      </c>
      <c r="AI33" s="1" t="s">
        <v>250</v>
      </c>
    </row>
    <row r="34" spans="1:35" x14ac:dyDescent="0.25">
      <c r="A34" s="1" t="s">
        <v>174</v>
      </c>
      <c r="B34" s="1" t="s">
        <v>240</v>
      </c>
      <c r="C34" s="1" t="s">
        <v>75</v>
      </c>
      <c r="D34" s="1" t="s">
        <v>33</v>
      </c>
      <c r="E34" s="3">
        <v>338</v>
      </c>
      <c r="F34" s="1" t="s">
        <v>49</v>
      </c>
      <c r="G34" s="1" t="s">
        <v>257</v>
      </c>
      <c r="H34" s="4">
        <v>2358.36</v>
      </c>
      <c r="I34" s="7" t="s">
        <v>242</v>
      </c>
      <c r="J34" s="1" t="s">
        <v>243</v>
      </c>
      <c r="K34" s="1" t="s">
        <v>244</v>
      </c>
      <c r="L34" s="1" t="s">
        <v>89</v>
      </c>
      <c r="M34" s="1" t="s">
        <v>245</v>
      </c>
      <c r="N34" s="1" t="s">
        <v>39</v>
      </c>
      <c r="O34" s="1" t="s">
        <v>246</v>
      </c>
      <c r="P34" s="3">
        <v>553</v>
      </c>
      <c r="R34" s="1" t="s">
        <v>258</v>
      </c>
      <c r="S34" s="1" t="s">
        <v>42</v>
      </c>
      <c r="T34" s="1" t="s">
        <v>248</v>
      </c>
      <c r="V34" s="1" t="s">
        <v>97</v>
      </c>
      <c r="W34" s="1" t="s">
        <v>98</v>
      </c>
      <c r="X34" s="9" t="s">
        <v>174</v>
      </c>
      <c r="Y34" s="12">
        <f t="shared" si="4"/>
        <v>29</v>
      </c>
      <c r="Z34" s="12">
        <f t="shared" si="5"/>
        <v>68392.44</v>
      </c>
      <c r="AA34" s="1" t="s">
        <v>249</v>
      </c>
      <c r="AE34" s="4">
        <v>2358.36</v>
      </c>
      <c r="AF34" s="4">
        <v>14.59</v>
      </c>
      <c r="AI34" s="1" t="s">
        <v>250</v>
      </c>
    </row>
    <row r="35" spans="1:35" x14ac:dyDescent="0.25">
      <c r="A35" s="1" t="s">
        <v>174</v>
      </c>
      <c r="B35" s="1" t="s">
        <v>240</v>
      </c>
      <c r="C35" s="1" t="s">
        <v>75</v>
      </c>
      <c r="D35" s="1" t="s">
        <v>33</v>
      </c>
      <c r="E35" s="3">
        <v>339</v>
      </c>
      <c r="F35" s="1" t="s">
        <v>49</v>
      </c>
      <c r="G35" s="1" t="s">
        <v>259</v>
      </c>
      <c r="H35" s="4">
        <v>2992.5</v>
      </c>
      <c r="I35" s="7" t="s">
        <v>242</v>
      </c>
      <c r="J35" s="1" t="s">
        <v>243</v>
      </c>
      <c r="K35" s="1" t="s">
        <v>244</v>
      </c>
      <c r="L35" s="1" t="s">
        <v>89</v>
      </c>
      <c r="M35" s="1" t="s">
        <v>245</v>
      </c>
      <c r="N35" s="1" t="s">
        <v>39</v>
      </c>
      <c r="O35" s="1" t="s">
        <v>246</v>
      </c>
      <c r="P35" s="3">
        <v>553</v>
      </c>
      <c r="R35" s="1" t="s">
        <v>258</v>
      </c>
      <c r="S35" s="1" t="s">
        <v>42</v>
      </c>
      <c r="T35" s="1" t="s">
        <v>248</v>
      </c>
      <c r="V35" s="1" t="s">
        <v>97</v>
      </c>
      <c r="W35" s="1" t="s">
        <v>98</v>
      </c>
      <c r="X35" s="9" t="s">
        <v>174</v>
      </c>
      <c r="Y35" s="12">
        <f t="shared" si="4"/>
        <v>29</v>
      </c>
      <c r="Z35" s="12">
        <f t="shared" si="5"/>
        <v>86782.5</v>
      </c>
      <c r="AA35" s="1" t="s">
        <v>249</v>
      </c>
      <c r="AE35" s="4">
        <v>2992.5</v>
      </c>
      <c r="AF35" s="4">
        <v>20.059999999999999</v>
      </c>
      <c r="AI35" s="1" t="s">
        <v>250</v>
      </c>
    </row>
    <row r="36" spans="1:35" x14ac:dyDescent="0.25">
      <c r="A36" s="1" t="s">
        <v>174</v>
      </c>
      <c r="B36" s="1" t="s">
        <v>240</v>
      </c>
      <c r="C36" s="1" t="s">
        <v>75</v>
      </c>
      <c r="D36" s="1" t="s">
        <v>33</v>
      </c>
      <c r="E36" s="3">
        <v>340</v>
      </c>
      <c r="F36" s="1" t="s">
        <v>49</v>
      </c>
      <c r="G36" s="1" t="s">
        <v>260</v>
      </c>
      <c r="H36" s="4">
        <v>48053.919999999998</v>
      </c>
      <c r="I36" s="7" t="s">
        <v>242</v>
      </c>
      <c r="J36" s="1" t="s">
        <v>243</v>
      </c>
      <c r="K36" s="1" t="s">
        <v>244</v>
      </c>
      <c r="L36" s="1" t="s">
        <v>89</v>
      </c>
      <c r="M36" s="1" t="s">
        <v>245</v>
      </c>
      <c r="N36" s="1" t="s">
        <v>39</v>
      </c>
      <c r="O36" s="1" t="s">
        <v>246</v>
      </c>
      <c r="P36" s="3">
        <v>553</v>
      </c>
      <c r="R36" s="1" t="s">
        <v>261</v>
      </c>
      <c r="S36" s="1" t="s">
        <v>42</v>
      </c>
      <c r="T36" s="1" t="s">
        <v>248</v>
      </c>
      <c r="V36" s="1" t="s">
        <v>57</v>
      </c>
      <c r="W36" s="1" t="s">
        <v>58</v>
      </c>
      <c r="X36" s="9" t="s">
        <v>174</v>
      </c>
      <c r="Y36" s="12">
        <f t="shared" si="4"/>
        <v>29</v>
      </c>
      <c r="Z36" s="12">
        <f t="shared" si="5"/>
        <v>1393563.68</v>
      </c>
      <c r="AA36" s="1" t="s">
        <v>249</v>
      </c>
      <c r="AE36" s="4">
        <v>48053.919999999998</v>
      </c>
      <c r="AF36" s="4">
        <v>288.72000000000003</v>
      </c>
      <c r="AI36" s="1" t="s">
        <v>250</v>
      </c>
    </row>
    <row r="37" spans="1:35" x14ac:dyDescent="0.25">
      <c r="A37" s="1" t="s">
        <v>174</v>
      </c>
      <c r="B37" s="1" t="s">
        <v>240</v>
      </c>
      <c r="C37" s="1" t="s">
        <v>75</v>
      </c>
      <c r="D37" s="1" t="s">
        <v>33</v>
      </c>
      <c r="E37" s="3">
        <v>341</v>
      </c>
      <c r="F37" s="1" t="s">
        <v>49</v>
      </c>
      <c r="G37" s="1" t="s">
        <v>262</v>
      </c>
      <c r="H37" s="4">
        <v>4753.46</v>
      </c>
      <c r="I37" s="7" t="s">
        <v>242</v>
      </c>
      <c r="J37" s="1" t="s">
        <v>243</v>
      </c>
      <c r="K37" s="1" t="s">
        <v>244</v>
      </c>
      <c r="L37" s="1" t="s">
        <v>89</v>
      </c>
      <c r="M37" s="1" t="s">
        <v>245</v>
      </c>
      <c r="N37" s="1" t="s">
        <v>39</v>
      </c>
      <c r="O37" s="1" t="s">
        <v>246</v>
      </c>
      <c r="P37" s="3">
        <v>553</v>
      </c>
      <c r="R37" s="1" t="s">
        <v>261</v>
      </c>
      <c r="S37" s="1" t="s">
        <v>42</v>
      </c>
      <c r="T37" s="1" t="s">
        <v>248</v>
      </c>
      <c r="V37" s="1" t="s">
        <v>57</v>
      </c>
      <c r="W37" s="1" t="s">
        <v>58</v>
      </c>
      <c r="X37" s="9" t="s">
        <v>174</v>
      </c>
      <c r="Y37" s="12">
        <f t="shared" si="4"/>
        <v>29</v>
      </c>
      <c r="Z37" s="12">
        <f t="shared" si="5"/>
        <v>137850.34</v>
      </c>
      <c r="AA37" s="1" t="s">
        <v>249</v>
      </c>
      <c r="AE37" s="4">
        <v>4753.46</v>
      </c>
      <c r="AF37" s="4">
        <v>28.55</v>
      </c>
      <c r="AI37" s="1" t="s">
        <v>250</v>
      </c>
    </row>
    <row r="38" spans="1:35" x14ac:dyDescent="0.25">
      <c r="A38" s="1" t="s">
        <v>174</v>
      </c>
      <c r="B38" s="1" t="s">
        <v>240</v>
      </c>
      <c r="C38" s="1" t="s">
        <v>75</v>
      </c>
      <c r="D38" s="1" t="s">
        <v>33</v>
      </c>
      <c r="E38" s="3">
        <v>342</v>
      </c>
      <c r="F38" s="1" t="s">
        <v>49</v>
      </c>
      <c r="G38" s="1" t="s">
        <v>263</v>
      </c>
      <c r="H38" s="4">
        <v>1553.72</v>
      </c>
      <c r="I38" s="7" t="s">
        <v>242</v>
      </c>
      <c r="J38" s="1" t="s">
        <v>243</v>
      </c>
      <c r="K38" s="1" t="s">
        <v>244</v>
      </c>
      <c r="L38" s="1" t="s">
        <v>89</v>
      </c>
      <c r="M38" s="1" t="s">
        <v>245</v>
      </c>
      <c r="N38" s="1" t="s">
        <v>39</v>
      </c>
      <c r="O38" s="1" t="s">
        <v>246</v>
      </c>
      <c r="P38" s="3">
        <v>553</v>
      </c>
      <c r="R38" s="1" t="s">
        <v>264</v>
      </c>
      <c r="S38" s="1" t="s">
        <v>42</v>
      </c>
      <c r="T38" s="1" t="s">
        <v>248</v>
      </c>
      <c r="V38" s="1" t="s">
        <v>97</v>
      </c>
      <c r="W38" s="1" t="s">
        <v>98</v>
      </c>
      <c r="X38" s="9" t="s">
        <v>174</v>
      </c>
      <c r="Y38" s="12">
        <f t="shared" si="4"/>
        <v>29</v>
      </c>
      <c r="Z38" s="12">
        <f t="shared" si="5"/>
        <v>45057.88</v>
      </c>
      <c r="AA38" s="1" t="s">
        <v>249</v>
      </c>
      <c r="AE38" s="4">
        <v>1553.72</v>
      </c>
      <c r="AF38" s="4">
        <v>9.9700000000000006</v>
      </c>
      <c r="AI38" s="1" t="s">
        <v>250</v>
      </c>
    </row>
    <row r="39" spans="1:35" x14ac:dyDescent="0.25">
      <c r="A39" s="1" t="s">
        <v>174</v>
      </c>
      <c r="B39" s="1" t="s">
        <v>214</v>
      </c>
      <c r="C39" s="1" t="s">
        <v>265</v>
      </c>
      <c r="D39" s="1" t="s">
        <v>33</v>
      </c>
      <c r="E39" s="3">
        <v>397</v>
      </c>
      <c r="F39" s="1" t="s">
        <v>49</v>
      </c>
      <c r="G39" s="1" t="s">
        <v>266</v>
      </c>
      <c r="H39" s="4">
        <v>11118.38</v>
      </c>
      <c r="I39" s="7" t="s">
        <v>267</v>
      </c>
      <c r="J39" s="1" t="s">
        <v>268</v>
      </c>
      <c r="K39" s="1" t="s">
        <v>269</v>
      </c>
      <c r="N39" s="1" t="s">
        <v>39</v>
      </c>
      <c r="O39" s="1" t="s">
        <v>80</v>
      </c>
      <c r="P39" s="3">
        <v>431</v>
      </c>
      <c r="R39" s="1" t="s">
        <v>270</v>
      </c>
      <c r="S39" s="1" t="s">
        <v>42</v>
      </c>
      <c r="T39" s="1" t="s">
        <v>271</v>
      </c>
      <c r="V39" s="1" t="s">
        <v>57</v>
      </c>
      <c r="W39" s="1" t="s">
        <v>58</v>
      </c>
      <c r="X39" s="9" t="s">
        <v>174</v>
      </c>
      <c r="Y39" s="12">
        <f t="shared" si="4"/>
        <v>-34</v>
      </c>
      <c r="Z39" s="12">
        <f t="shared" si="5"/>
        <v>-378024.92</v>
      </c>
      <c r="AA39" s="1" t="s">
        <v>272</v>
      </c>
      <c r="AE39" s="4">
        <v>11118.38</v>
      </c>
      <c r="AF39" s="4">
        <v>2446.0500000000002</v>
      </c>
      <c r="AI39" s="1" t="s">
        <v>273</v>
      </c>
    </row>
    <row r="40" spans="1:35" x14ac:dyDescent="0.25">
      <c r="A40" s="1" t="s">
        <v>274</v>
      </c>
      <c r="B40" s="1" t="s">
        <v>47</v>
      </c>
      <c r="C40" s="1" t="s">
        <v>157</v>
      </c>
      <c r="D40" s="1" t="s">
        <v>33</v>
      </c>
      <c r="E40" s="3">
        <v>454</v>
      </c>
      <c r="F40" s="1" t="s">
        <v>49</v>
      </c>
      <c r="G40" s="1" t="s">
        <v>275</v>
      </c>
      <c r="H40" s="4">
        <v>1000</v>
      </c>
      <c r="I40" s="7" t="s">
        <v>276</v>
      </c>
      <c r="J40" s="1" t="s">
        <v>277</v>
      </c>
      <c r="K40" s="1" t="s">
        <v>38</v>
      </c>
      <c r="N40" s="1" t="s">
        <v>39</v>
      </c>
      <c r="O40" s="1" t="s">
        <v>114</v>
      </c>
      <c r="P40" s="3">
        <v>466</v>
      </c>
      <c r="R40" s="1" t="s">
        <v>278</v>
      </c>
      <c r="S40" s="1" t="s">
        <v>42</v>
      </c>
      <c r="T40" s="1" t="s">
        <v>279</v>
      </c>
      <c r="V40" s="1" t="s">
        <v>44</v>
      </c>
      <c r="W40" s="1" t="s">
        <v>45</v>
      </c>
      <c r="X40" s="9" t="s">
        <v>274</v>
      </c>
      <c r="Y40" s="12">
        <f t="shared" si="4"/>
        <v>-19</v>
      </c>
      <c r="Z40" s="12">
        <f t="shared" si="5"/>
        <v>-19000</v>
      </c>
      <c r="AA40" s="1" t="s">
        <v>280</v>
      </c>
      <c r="AE40" s="4">
        <v>1000</v>
      </c>
      <c r="AF40" s="4">
        <v>220</v>
      </c>
      <c r="AI40" s="1" t="s">
        <v>281</v>
      </c>
    </row>
    <row r="41" spans="1:35" x14ac:dyDescent="0.25">
      <c r="A41" s="1" t="s">
        <v>282</v>
      </c>
      <c r="B41" s="1" t="s">
        <v>283</v>
      </c>
      <c r="C41" s="1" t="s">
        <v>157</v>
      </c>
      <c r="D41" s="1" t="s">
        <v>33</v>
      </c>
      <c r="E41" s="3">
        <v>458</v>
      </c>
      <c r="F41" s="1" t="s">
        <v>49</v>
      </c>
      <c r="G41" s="1" t="s">
        <v>284</v>
      </c>
      <c r="H41" s="4">
        <v>312</v>
      </c>
      <c r="I41" s="7" t="s">
        <v>285</v>
      </c>
      <c r="J41" s="1" t="s">
        <v>286</v>
      </c>
      <c r="K41" s="1" t="s">
        <v>287</v>
      </c>
      <c r="L41" s="1" t="s">
        <v>288</v>
      </c>
      <c r="M41" s="1" t="s">
        <v>289</v>
      </c>
      <c r="N41" s="1" t="s">
        <v>39</v>
      </c>
      <c r="O41" s="1" t="s">
        <v>290</v>
      </c>
      <c r="P41" s="3">
        <v>504</v>
      </c>
      <c r="R41" s="1" t="s">
        <v>291</v>
      </c>
      <c r="S41" s="1" t="s">
        <v>42</v>
      </c>
      <c r="T41" s="1" t="s">
        <v>292</v>
      </c>
      <c r="V41" s="1" t="s">
        <v>44</v>
      </c>
      <c r="W41" s="1" t="s">
        <v>45</v>
      </c>
      <c r="X41" s="9" t="s">
        <v>282</v>
      </c>
      <c r="Y41" s="12">
        <f t="shared" si="4"/>
        <v>7</v>
      </c>
      <c r="Z41" s="12">
        <f t="shared" si="5"/>
        <v>2184</v>
      </c>
      <c r="AA41" s="1" t="s">
        <v>293</v>
      </c>
      <c r="AE41" s="4">
        <v>312</v>
      </c>
      <c r="AF41" s="4">
        <v>68.64</v>
      </c>
      <c r="AI41" s="1" t="s">
        <v>294</v>
      </c>
    </row>
    <row r="42" spans="1:35" x14ac:dyDescent="0.25">
      <c r="A42" s="1" t="s">
        <v>295</v>
      </c>
      <c r="B42" s="1" t="s">
        <v>293</v>
      </c>
      <c r="C42" s="1" t="s">
        <v>157</v>
      </c>
      <c r="D42" s="1" t="s">
        <v>33</v>
      </c>
      <c r="E42" s="3">
        <v>93</v>
      </c>
      <c r="F42" s="1" t="s">
        <v>34</v>
      </c>
      <c r="G42" s="1" t="s">
        <v>296</v>
      </c>
      <c r="H42" s="4">
        <v>463.2</v>
      </c>
      <c r="I42" s="7" t="s">
        <v>297</v>
      </c>
      <c r="J42" s="1" t="s">
        <v>298</v>
      </c>
      <c r="K42" s="1" t="s">
        <v>102</v>
      </c>
      <c r="N42" s="1" t="s">
        <v>39</v>
      </c>
      <c r="O42" s="1" t="s">
        <v>299</v>
      </c>
      <c r="P42" s="3">
        <v>575</v>
      </c>
      <c r="R42" s="1" t="s">
        <v>300</v>
      </c>
      <c r="S42" s="1" t="s">
        <v>42</v>
      </c>
      <c r="T42" s="1" t="s">
        <v>301</v>
      </c>
      <c r="V42" s="1" t="s">
        <v>57</v>
      </c>
      <c r="W42" s="1" t="s">
        <v>58</v>
      </c>
      <c r="X42" s="9" t="s">
        <v>295</v>
      </c>
      <c r="Y42" s="12">
        <f t="shared" si="4"/>
        <v>45</v>
      </c>
      <c r="Z42" s="12">
        <f t="shared" si="5"/>
        <v>20844</v>
      </c>
      <c r="AA42" s="1" t="s">
        <v>54</v>
      </c>
      <c r="AE42" s="4">
        <v>463.2</v>
      </c>
      <c r="AF42" s="4">
        <v>0</v>
      </c>
      <c r="AI42" s="1" t="s">
        <v>302</v>
      </c>
    </row>
    <row r="43" spans="1:35" x14ac:dyDescent="0.25">
      <c r="A43" s="1" t="s">
        <v>295</v>
      </c>
      <c r="B43" s="1" t="s">
        <v>303</v>
      </c>
      <c r="C43" s="1" t="s">
        <v>304</v>
      </c>
      <c r="D43" s="1" t="s">
        <v>33</v>
      </c>
      <c r="E43" s="3">
        <v>351</v>
      </c>
      <c r="F43" s="1" t="s">
        <v>49</v>
      </c>
      <c r="G43" s="1" t="s">
        <v>305</v>
      </c>
      <c r="H43" s="4">
        <v>372.96</v>
      </c>
      <c r="I43" s="7" t="s">
        <v>306</v>
      </c>
      <c r="J43" s="1" t="s">
        <v>307</v>
      </c>
      <c r="K43" s="1" t="s">
        <v>308</v>
      </c>
      <c r="L43" s="1" t="s">
        <v>309</v>
      </c>
      <c r="M43" s="1" t="s">
        <v>310</v>
      </c>
      <c r="N43" s="1" t="s">
        <v>39</v>
      </c>
      <c r="O43" s="1" t="s">
        <v>66</v>
      </c>
      <c r="P43" s="3">
        <v>519</v>
      </c>
      <c r="R43" s="1" t="s">
        <v>311</v>
      </c>
      <c r="S43" s="1" t="s">
        <v>42</v>
      </c>
      <c r="T43" s="1" t="s">
        <v>312</v>
      </c>
      <c r="V43" s="1" t="s">
        <v>57</v>
      </c>
      <c r="W43" s="1" t="s">
        <v>58</v>
      </c>
      <c r="X43" s="9" t="s">
        <v>295</v>
      </c>
      <c r="Y43" s="12">
        <f t="shared" si="4"/>
        <v>13</v>
      </c>
      <c r="Z43" s="12">
        <f t="shared" si="5"/>
        <v>4848.4799999999996</v>
      </c>
      <c r="AA43" s="1" t="s">
        <v>303</v>
      </c>
      <c r="AE43" s="4">
        <v>372.96</v>
      </c>
      <c r="AF43" s="4">
        <v>82.05</v>
      </c>
      <c r="AI43" s="1" t="s">
        <v>203</v>
      </c>
    </row>
    <row r="44" spans="1:35" x14ac:dyDescent="0.25">
      <c r="A44" s="1" t="s">
        <v>295</v>
      </c>
      <c r="B44" s="1" t="s">
        <v>303</v>
      </c>
      <c r="C44" s="1" t="s">
        <v>304</v>
      </c>
      <c r="D44" s="1" t="s">
        <v>33</v>
      </c>
      <c r="E44" s="3">
        <v>352</v>
      </c>
      <c r="F44" s="1" t="s">
        <v>49</v>
      </c>
      <c r="G44" s="1" t="s">
        <v>313</v>
      </c>
      <c r="H44" s="4">
        <v>2715.61</v>
      </c>
      <c r="I44" s="7" t="s">
        <v>306</v>
      </c>
      <c r="J44" s="1" t="s">
        <v>307</v>
      </c>
      <c r="K44" s="1" t="s">
        <v>308</v>
      </c>
      <c r="L44" s="1" t="s">
        <v>309</v>
      </c>
      <c r="M44" s="1" t="s">
        <v>310</v>
      </c>
      <c r="N44" s="1" t="s">
        <v>39</v>
      </c>
      <c r="O44" s="1" t="s">
        <v>66</v>
      </c>
      <c r="P44" s="3">
        <v>519</v>
      </c>
      <c r="R44" s="1" t="s">
        <v>314</v>
      </c>
      <c r="S44" s="1" t="s">
        <v>42</v>
      </c>
      <c r="T44" s="1" t="s">
        <v>312</v>
      </c>
      <c r="V44" s="1" t="s">
        <v>57</v>
      </c>
      <c r="W44" s="1" t="s">
        <v>58</v>
      </c>
      <c r="X44" s="9" t="s">
        <v>295</v>
      </c>
      <c r="Y44" s="12">
        <f t="shared" si="4"/>
        <v>13</v>
      </c>
      <c r="Z44" s="12">
        <f t="shared" si="5"/>
        <v>35302.93</v>
      </c>
      <c r="AA44" s="1" t="s">
        <v>303</v>
      </c>
      <c r="AE44" s="4">
        <v>2715.61</v>
      </c>
      <c r="AF44" s="4">
        <v>182.58</v>
      </c>
      <c r="AI44" s="1" t="s">
        <v>315</v>
      </c>
    </row>
    <row r="45" spans="1:35" x14ac:dyDescent="0.25">
      <c r="A45" s="1" t="s">
        <v>295</v>
      </c>
      <c r="B45" s="1" t="s">
        <v>47</v>
      </c>
      <c r="C45" s="1" t="s">
        <v>157</v>
      </c>
      <c r="D45" s="1" t="s">
        <v>33</v>
      </c>
      <c r="E45" s="3">
        <v>468</v>
      </c>
      <c r="F45" s="1" t="s">
        <v>49</v>
      </c>
      <c r="G45" s="1" t="s">
        <v>316</v>
      </c>
      <c r="H45" s="4">
        <v>85.7</v>
      </c>
      <c r="I45" s="7" t="s">
        <v>61</v>
      </c>
      <c r="J45" s="1" t="s">
        <v>62</v>
      </c>
      <c r="K45" s="1" t="s">
        <v>63</v>
      </c>
      <c r="L45" s="1" t="s">
        <v>64</v>
      </c>
      <c r="M45" s="1" t="s">
        <v>65</v>
      </c>
      <c r="N45" s="1" t="s">
        <v>39</v>
      </c>
      <c r="O45" s="1" t="s">
        <v>66</v>
      </c>
      <c r="P45" s="3">
        <v>520</v>
      </c>
      <c r="R45" s="1" t="s">
        <v>317</v>
      </c>
      <c r="S45" s="1" t="s">
        <v>42</v>
      </c>
      <c r="T45" s="1" t="s">
        <v>68</v>
      </c>
      <c r="V45" s="1" t="s">
        <v>57</v>
      </c>
      <c r="W45" s="1" t="s">
        <v>58</v>
      </c>
      <c r="X45" s="9" t="s">
        <v>295</v>
      </c>
      <c r="Y45" s="12">
        <f t="shared" si="4"/>
        <v>13</v>
      </c>
      <c r="Z45" s="12">
        <f t="shared" si="5"/>
        <v>1114.1000000000001</v>
      </c>
      <c r="AA45" s="1" t="s">
        <v>293</v>
      </c>
      <c r="AE45" s="4">
        <v>85.7</v>
      </c>
      <c r="AF45" s="4">
        <v>18.850000000000001</v>
      </c>
      <c r="AI45" s="1" t="s">
        <v>318</v>
      </c>
    </row>
    <row r="46" spans="1:35" x14ac:dyDescent="0.25">
      <c r="A46" s="1" t="s">
        <v>319</v>
      </c>
      <c r="B46" s="1" t="s">
        <v>54</v>
      </c>
      <c r="C46" s="1" t="s">
        <v>320</v>
      </c>
      <c r="D46" s="1" t="s">
        <v>321</v>
      </c>
      <c r="E46" s="3">
        <v>469</v>
      </c>
      <c r="F46" s="1" t="s">
        <v>49</v>
      </c>
      <c r="G46" s="1" t="s">
        <v>322</v>
      </c>
      <c r="H46" s="4">
        <v>-304.27</v>
      </c>
      <c r="I46" s="7" t="s">
        <v>61</v>
      </c>
      <c r="J46" s="1" t="s">
        <v>62</v>
      </c>
      <c r="K46" s="1" t="s">
        <v>63</v>
      </c>
      <c r="L46" s="1" t="s">
        <v>64</v>
      </c>
      <c r="M46" s="1" t="s">
        <v>65</v>
      </c>
      <c r="N46" s="1" t="s">
        <v>39</v>
      </c>
      <c r="O46" s="1" t="s">
        <v>66</v>
      </c>
      <c r="P46" s="3">
        <v>520</v>
      </c>
      <c r="R46" s="1" t="s">
        <v>323</v>
      </c>
      <c r="S46" s="1" t="s">
        <v>42</v>
      </c>
      <c r="T46" s="1" t="s">
        <v>68</v>
      </c>
      <c r="V46" s="1" t="s">
        <v>97</v>
      </c>
      <c r="W46" s="1" t="s">
        <v>98</v>
      </c>
      <c r="X46" s="9" t="s">
        <v>319</v>
      </c>
      <c r="Y46" s="12">
        <f t="shared" si="4"/>
        <v>12</v>
      </c>
      <c r="Z46" s="12">
        <f t="shared" si="5"/>
        <v>-3651.24</v>
      </c>
      <c r="AA46" s="1" t="s">
        <v>320</v>
      </c>
      <c r="AE46" s="4">
        <v>304.27</v>
      </c>
      <c r="AF46" s="4">
        <v>30.43</v>
      </c>
      <c r="AI46" s="1" t="s">
        <v>72</v>
      </c>
    </row>
    <row r="47" spans="1:35" x14ac:dyDescent="0.25">
      <c r="A47" s="1" t="s">
        <v>324</v>
      </c>
      <c r="B47" s="1" t="s">
        <v>293</v>
      </c>
      <c r="C47" s="1" t="s">
        <v>114</v>
      </c>
      <c r="D47" s="1" t="s">
        <v>33</v>
      </c>
      <c r="E47" s="3">
        <v>478</v>
      </c>
      <c r="F47" s="1" t="s">
        <v>49</v>
      </c>
      <c r="G47" s="1" t="s">
        <v>325</v>
      </c>
      <c r="H47" s="4">
        <v>1050</v>
      </c>
      <c r="I47" s="7" t="s">
        <v>326</v>
      </c>
      <c r="J47" s="1" t="s">
        <v>327</v>
      </c>
      <c r="K47" s="1" t="s">
        <v>328</v>
      </c>
      <c r="N47" s="1" t="s">
        <v>39</v>
      </c>
      <c r="O47" s="1" t="s">
        <v>40</v>
      </c>
      <c r="P47" s="3">
        <v>472</v>
      </c>
      <c r="R47" s="1" t="s">
        <v>329</v>
      </c>
      <c r="S47" s="1" t="s">
        <v>42</v>
      </c>
      <c r="T47" s="1" t="s">
        <v>330</v>
      </c>
      <c r="V47" s="1" t="s">
        <v>57</v>
      </c>
      <c r="W47" s="1" t="s">
        <v>58</v>
      </c>
      <c r="X47" s="9" t="s">
        <v>324</v>
      </c>
      <c r="Y47" s="12">
        <f t="shared" si="4"/>
        <v>-12</v>
      </c>
      <c r="Z47" s="12">
        <f t="shared" si="5"/>
        <v>-12600</v>
      </c>
      <c r="AA47" s="1" t="s">
        <v>157</v>
      </c>
      <c r="AE47" s="4">
        <v>1050</v>
      </c>
      <c r="AF47" s="4">
        <v>105</v>
      </c>
      <c r="AI47" s="1" t="s">
        <v>72</v>
      </c>
    </row>
    <row r="48" spans="1:35" x14ac:dyDescent="0.25">
      <c r="A48" s="1" t="s">
        <v>175</v>
      </c>
      <c r="B48" s="1" t="s">
        <v>331</v>
      </c>
      <c r="C48" s="1" t="s">
        <v>304</v>
      </c>
      <c r="D48" s="1" t="s">
        <v>33</v>
      </c>
      <c r="E48" s="3">
        <v>353</v>
      </c>
      <c r="F48" s="1" t="s">
        <v>49</v>
      </c>
      <c r="G48" s="1" t="s">
        <v>332</v>
      </c>
      <c r="H48" s="4">
        <v>31.74</v>
      </c>
      <c r="I48" s="7" t="s">
        <v>306</v>
      </c>
      <c r="J48" s="1" t="s">
        <v>307</v>
      </c>
      <c r="K48" s="1" t="s">
        <v>308</v>
      </c>
      <c r="L48" s="1" t="s">
        <v>309</v>
      </c>
      <c r="M48" s="1" t="s">
        <v>310</v>
      </c>
      <c r="N48" s="1" t="s">
        <v>39</v>
      </c>
      <c r="O48" s="1" t="s">
        <v>66</v>
      </c>
      <c r="P48" s="3">
        <v>519</v>
      </c>
      <c r="R48" s="1" t="s">
        <v>333</v>
      </c>
      <c r="S48" s="1" t="s">
        <v>42</v>
      </c>
      <c r="T48" s="1" t="s">
        <v>312</v>
      </c>
      <c r="V48" s="1" t="s">
        <v>57</v>
      </c>
      <c r="W48" s="1" t="s">
        <v>58</v>
      </c>
      <c r="X48" s="9" t="s">
        <v>175</v>
      </c>
      <c r="Y48" s="12">
        <f t="shared" si="4"/>
        <v>10</v>
      </c>
      <c r="Z48" s="12">
        <f t="shared" si="5"/>
        <v>317.39999999999998</v>
      </c>
      <c r="AA48" s="1" t="s">
        <v>331</v>
      </c>
      <c r="AE48" s="4">
        <v>31.74</v>
      </c>
      <c r="AF48" s="4">
        <v>1.27</v>
      </c>
      <c r="AI48" s="1" t="s">
        <v>315</v>
      </c>
    </row>
    <row r="49" spans="1:35" x14ac:dyDescent="0.25">
      <c r="A49" s="1" t="s">
        <v>334</v>
      </c>
      <c r="B49" s="1" t="s">
        <v>334</v>
      </c>
      <c r="C49" s="1" t="s">
        <v>334</v>
      </c>
      <c r="D49" s="1" t="s">
        <v>109</v>
      </c>
      <c r="E49" s="3">
        <v>20229</v>
      </c>
      <c r="F49" s="1" t="s">
        <v>34</v>
      </c>
      <c r="G49" s="1" t="s">
        <v>109</v>
      </c>
      <c r="H49" s="4">
        <v>1858</v>
      </c>
      <c r="I49" s="7" t="s">
        <v>110</v>
      </c>
      <c r="J49" s="1" t="s">
        <v>111</v>
      </c>
      <c r="K49" s="1" t="s">
        <v>112</v>
      </c>
      <c r="N49" s="1" t="s">
        <v>113</v>
      </c>
      <c r="O49" s="1" t="s">
        <v>334</v>
      </c>
      <c r="P49" s="3">
        <v>503</v>
      </c>
      <c r="R49" s="1" t="s">
        <v>335</v>
      </c>
      <c r="S49" s="1" t="s">
        <v>42</v>
      </c>
      <c r="X49" s="9" t="s">
        <v>334</v>
      </c>
      <c r="Y49" s="12">
        <f t="shared" si="4"/>
        <v>0</v>
      </c>
      <c r="Z49" s="12">
        <f t="shared" si="5"/>
        <v>0</v>
      </c>
      <c r="AA49" s="1" t="s">
        <v>293</v>
      </c>
      <c r="AB49" s="1" t="s">
        <v>336</v>
      </c>
      <c r="AD49" s="1" t="s">
        <v>337</v>
      </c>
      <c r="AE49" s="4">
        <v>0</v>
      </c>
      <c r="AF49" s="4">
        <v>0</v>
      </c>
    </row>
    <row r="50" spans="1:35" x14ac:dyDescent="0.25">
      <c r="A50" s="1" t="s">
        <v>290</v>
      </c>
      <c r="B50" s="1" t="s">
        <v>338</v>
      </c>
      <c r="C50" s="1" t="s">
        <v>265</v>
      </c>
      <c r="D50" s="1" t="s">
        <v>33</v>
      </c>
      <c r="E50" s="3">
        <v>401</v>
      </c>
      <c r="F50" s="1" t="s">
        <v>49</v>
      </c>
      <c r="G50" s="1" t="s">
        <v>339</v>
      </c>
      <c r="H50" s="4">
        <v>130.5</v>
      </c>
      <c r="I50" s="7" t="s">
        <v>340</v>
      </c>
      <c r="J50" s="1" t="s">
        <v>341</v>
      </c>
      <c r="K50" s="1" t="s">
        <v>342</v>
      </c>
      <c r="N50" s="1" t="s">
        <v>39</v>
      </c>
      <c r="O50" s="1" t="s">
        <v>152</v>
      </c>
      <c r="P50" s="3">
        <v>468</v>
      </c>
      <c r="R50" s="1" t="s">
        <v>343</v>
      </c>
      <c r="S50" s="1" t="s">
        <v>42</v>
      </c>
      <c r="T50" s="1" t="s">
        <v>344</v>
      </c>
      <c r="V50" s="1" t="s">
        <v>57</v>
      </c>
      <c r="W50" s="1" t="s">
        <v>58</v>
      </c>
      <c r="X50" s="9" t="s">
        <v>290</v>
      </c>
      <c r="Y50" s="12">
        <f t="shared" si="4"/>
        <v>-22</v>
      </c>
      <c r="Z50" s="12">
        <f t="shared" si="5"/>
        <v>-2871</v>
      </c>
      <c r="AA50" s="1" t="s">
        <v>345</v>
      </c>
      <c r="AE50" s="4">
        <v>130.5</v>
      </c>
      <c r="AF50" s="4">
        <v>28.71</v>
      </c>
      <c r="AI50" s="1" t="s">
        <v>346</v>
      </c>
    </row>
    <row r="51" spans="1:35" hidden="1" x14ac:dyDescent="0.25">
      <c r="A51" s="1" t="s">
        <v>290</v>
      </c>
      <c r="B51" s="1" t="s">
        <v>290</v>
      </c>
      <c r="C51" s="1" t="s">
        <v>290</v>
      </c>
      <c r="D51" s="1" t="s">
        <v>109</v>
      </c>
      <c r="E51" s="3">
        <v>20230</v>
      </c>
      <c r="F51" s="1" t="s">
        <v>34</v>
      </c>
      <c r="G51" s="1" t="s">
        <v>109</v>
      </c>
      <c r="H51" s="4">
        <v>1551.55</v>
      </c>
      <c r="I51" s="7" t="s">
        <v>347</v>
      </c>
      <c r="K51" s="1" t="s">
        <v>79</v>
      </c>
      <c r="N51" s="1" t="s">
        <v>39</v>
      </c>
      <c r="O51" s="1" t="s">
        <v>348</v>
      </c>
      <c r="P51" s="3">
        <v>507</v>
      </c>
      <c r="R51" s="1" t="s">
        <v>349</v>
      </c>
      <c r="S51" s="1" t="s">
        <v>42</v>
      </c>
      <c r="X51" s="1"/>
      <c r="AA51" s="1" t="s">
        <v>157</v>
      </c>
      <c r="AE51" s="4">
        <v>0</v>
      </c>
      <c r="AF51" s="4">
        <v>0</v>
      </c>
    </row>
    <row r="52" spans="1:35" hidden="1" x14ac:dyDescent="0.25">
      <c r="A52" s="1" t="s">
        <v>290</v>
      </c>
      <c r="B52" s="1" t="s">
        <v>290</v>
      </c>
      <c r="C52" s="1" t="s">
        <v>290</v>
      </c>
      <c r="D52" s="1" t="s">
        <v>109</v>
      </c>
      <c r="E52" s="3">
        <v>20231</v>
      </c>
      <c r="F52" s="1" t="s">
        <v>34</v>
      </c>
      <c r="G52" s="1" t="s">
        <v>109</v>
      </c>
      <c r="H52" s="4">
        <v>1551.55</v>
      </c>
      <c r="I52" s="7" t="s">
        <v>350</v>
      </c>
      <c r="K52" s="1" t="s">
        <v>351</v>
      </c>
      <c r="L52" s="1" t="s">
        <v>352</v>
      </c>
      <c r="M52" s="1" t="s">
        <v>353</v>
      </c>
      <c r="N52" s="1" t="s">
        <v>39</v>
      </c>
      <c r="O52" s="1" t="s">
        <v>348</v>
      </c>
      <c r="P52" s="3">
        <v>508</v>
      </c>
      <c r="R52" s="1" t="s">
        <v>354</v>
      </c>
      <c r="S52" s="1" t="s">
        <v>42</v>
      </c>
      <c r="X52" s="1"/>
      <c r="AA52" s="1" t="s">
        <v>114</v>
      </c>
      <c r="AE52" s="4">
        <v>0</v>
      </c>
      <c r="AF52" s="4">
        <v>0</v>
      </c>
    </row>
    <row r="53" spans="1:35" x14ac:dyDescent="0.25">
      <c r="A53" s="1" t="s">
        <v>355</v>
      </c>
      <c r="B53" s="1" t="s">
        <v>356</v>
      </c>
      <c r="C53" s="1" t="s">
        <v>47</v>
      </c>
      <c r="D53" s="1" t="s">
        <v>33</v>
      </c>
      <c r="E53" s="3">
        <v>87</v>
      </c>
      <c r="F53" s="1" t="s">
        <v>34</v>
      </c>
      <c r="G53" s="1" t="s">
        <v>357</v>
      </c>
      <c r="H53" s="4">
        <v>892.5</v>
      </c>
      <c r="I53" s="7" t="s">
        <v>358</v>
      </c>
      <c r="K53" s="1" t="s">
        <v>102</v>
      </c>
      <c r="L53" s="1" t="s">
        <v>103</v>
      </c>
      <c r="M53" s="1" t="s">
        <v>359</v>
      </c>
      <c r="N53" s="1" t="s">
        <v>39</v>
      </c>
      <c r="O53" s="1" t="s">
        <v>131</v>
      </c>
      <c r="P53" s="3">
        <v>410</v>
      </c>
      <c r="R53" s="1" t="s">
        <v>360</v>
      </c>
      <c r="S53" s="1" t="s">
        <v>42</v>
      </c>
      <c r="V53" s="1" t="s">
        <v>97</v>
      </c>
      <c r="W53" s="1" t="s">
        <v>98</v>
      </c>
      <c r="X53" s="9" t="s">
        <v>355</v>
      </c>
      <c r="Y53" s="12">
        <f t="shared" ref="Y53:Y55" si="6">+O53-X53</f>
        <v>-51</v>
      </c>
      <c r="Z53" s="12">
        <f t="shared" ref="Z53:Z55" si="7">PRODUCT(Y53,H53)</f>
        <v>-45517.5</v>
      </c>
      <c r="AA53" s="1" t="s">
        <v>47</v>
      </c>
      <c r="AE53" s="4">
        <v>892.5</v>
      </c>
      <c r="AF53" s="4">
        <v>0</v>
      </c>
      <c r="AI53" s="1" t="s">
        <v>361</v>
      </c>
    </row>
    <row r="54" spans="1:35" x14ac:dyDescent="0.25">
      <c r="A54" s="1" t="s">
        <v>355</v>
      </c>
      <c r="B54" s="1" t="s">
        <v>356</v>
      </c>
      <c r="C54" s="1" t="s">
        <v>265</v>
      </c>
      <c r="D54" s="1" t="s">
        <v>33</v>
      </c>
      <c r="E54" s="3">
        <v>398</v>
      </c>
      <c r="F54" s="1" t="s">
        <v>49</v>
      </c>
      <c r="G54" s="1" t="s">
        <v>362</v>
      </c>
      <c r="H54" s="4">
        <v>1069.28</v>
      </c>
      <c r="I54" s="7" t="s">
        <v>363</v>
      </c>
      <c r="J54" s="1" t="s">
        <v>78</v>
      </c>
      <c r="K54" s="1" t="s">
        <v>364</v>
      </c>
      <c r="N54" s="1" t="s">
        <v>39</v>
      </c>
      <c r="O54" s="1" t="s">
        <v>40</v>
      </c>
      <c r="P54" s="3">
        <v>481</v>
      </c>
      <c r="R54" s="1" t="s">
        <v>365</v>
      </c>
      <c r="S54" s="1" t="s">
        <v>42</v>
      </c>
      <c r="T54" s="1" t="s">
        <v>366</v>
      </c>
      <c r="V54" s="1" t="s">
        <v>57</v>
      </c>
      <c r="W54" s="1" t="s">
        <v>58</v>
      </c>
      <c r="X54" s="9" t="s">
        <v>355</v>
      </c>
      <c r="Y54" s="12">
        <f t="shared" si="6"/>
        <v>-18</v>
      </c>
      <c r="Z54" s="12">
        <f t="shared" si="7"/>
        <v>-19247.04</v>
      </c>
      <c r="AA54" s="1" t="s">
        <v>265</v>
      </c>
      <c r="AE54" s="4">
        <v>1069.28</v>
      </c>
      <c r="AF54" s="4">
        <v>53.46</v>
      </c>
      <c r="AI54" s="1" t="s">
        <v>367</v>
      </c>
    </row>
    <row r="55" spans="1:35" x14ac:dyDescent="0.25">
      <c r="A55" s="1" t="s">
        <v>368</v>
      </c>
      <c r="B55" s="1" t="s">
        <v>114</v>
      </c>
      <c r="C55" s="1" t="s">
        <v>152</v>
      </c>
      <c r="D55" s="1" t="s">
        <v>33</v>
      </c>
      <c r="E55" s="3">
        <v>482</v>
      </c>
      <c r="F55" s="1" t="s">
        <v>49</v>
      </c>
      <c r="G55" s="1" t="s">
        <v>369</v>
      </c>
      <c r="H55" s="4">
        <v>650</v>
      </c>
      <c r="I55" s="7" t="s">
        <v>370</v>
      </c>
      <c r="J55" s="1" t="s">
        <v>371</v>
      </c>
      <c r="K55" s="1" t="s">
        <v>372</v>
      </c>
      <c r="L55" s="1" t="s">
        <v>373</v>
      </c>
      <c r="M55" s="1" t="s">
        <v>374</v>
      </c>
      <c r="N55" s="1" t="s">
        <v>39</v>
      </c>
      <c r="O55" s="1" t="s">
        <v>40</v>
      </c>
      <c r="P55" s="3">
        <v>477</v>
      </c>
      <c r="R55" s="1" t="s">
        <v>375</v>
      </c>
      <c r="S55" s="1" t="s">
        <v>42</v>
      </c>
      <c r="T55" s="1" t="s">
        <v>376</v>
      </c>
      <c r="V55" s="1" t="s">
        <v>57</v>
      </c>
      <c r="W55" s="1" t="s">
        <v>58</v>
      </c>
      <c r="X55" s="9" t="s">
        <v>368</v>
      </c>
      <c r="Y55" s="12">
        <f t="shared" si="6"/>
        <v>-19</v>
      </c>
      <c r="Z55" s="12">
        <f t="shared" si="7"/>
        <v>-12350</v>
      </c>
      <c r="AA55" s="1" t="s">
        <v>114</v>
      </c>
      <c r="AE55" s="4">
        <v>650</v>
      </c>
      <c r="AF55" s="4">
        <v>65</v>
      </c>
      <c r="AI55" s="1" t="s">
        <v>281</v>
      </c>
    </row>
    <row r="56" spans="1:35" hidden="1" x14ac:dyDescent="0.25">
      <c r="A56" s="1" t="s">
        <v>377</v>
      </c>
      <c r="B56" s="1" t="s">
        <v>377</v>
      </c>
      <c r="C56" s="1" t="s">
        <v>377</v>
      </c>
      <c r="D56" s="1" t="s">
        <v>109</v>
      </c>
      <c r="E56" s="3">
        <v>20233</v>
      </c>
      <c r="F56" s="1" t="s">
        <v>34</v>
      </c>
      <c r="G56" s="1" t="s">
        <v>109</v>
      </c>
      <c r="H56" s="4">
        <v>41807.1</v>
      </c>
      <c r="I56" s="7" t="s">
        <v>378</v>
      </c>
      <c r="N56" s="1" t="s">
        <v>379</v>
      </c>
      <c r="O56" s="1" t="s">
        <v>380</v>
      </c>
      <c r="P56" s="3">
        <v>512</v>
      </c>
      <c r="R56" s="1" t="s">
        <v>381</v>
      </c>
      <c r="S56" s="1" t="s">
        <v>42</v>
      </c>
      <c r="X56" s="1"/>
      <c r="AA56" s="1" t="s">
        <v>194</v>
      </c>
      <c r="AE56" s="4">
        <v>0</v>
      </c>
      <c r="AF56" s="4">
        <v>0</v>
      </c>
    </row>
    <row r="57" spans="1:35" hidden="1" x14ac:dyDescent="0.25">
      <c r="A57" s="1" t="s">
        <v>380</v>
      </c>
      <c r="B57" s="1" t="s">
        <v>377</v>
      </c>
      <c r="C57" s="1" t="s">
        <v>377</v>
      </c>
      <c r="D57" s="1" t="s">
        <v>109</v>
      </c>
      <c r="E57" s="3">
        <v>20232</v>
      </c>
      <c r="F57" s="1" t="s">
        <v>34</v>
      </c>
      <c r="G57" s="1" t="s">
        <v>109</v>
      </c>
      <c r="H57" s="4">
        <v>768</v>
      </c>
      <c r="I57" s="7" t="s">
        <v>378</v>
      </c>
      <c r="N57" s="1" t="s">
        <v>379</v>
      </c>
      <c r="O57" s="1" t="s">
        <v>380</v>
      </c>
      <c r="P57" s="3">
        <v>512</v>
      </c>
      <c r="R57" s="1" t="s">
        <v>381</v>
      </c>
      <c r="S57" s="1" t="s">
        <v>42</v>
      </c>
      <c r="X57" s="1"/>
      <c r="AA57" s="1" t="s">
        <v>194</v>
      </c>
      <c r="AE57" s="4">
        <v>0</v>
      </c>
      <c r="AF57" s="4">
        <v>0</v>
      </c>
    </row>
    <row r="58" spans="1:35" x14ac:dyDescent="0.25">
      <c r="A58" s="1" t="s">
        <v>66</v>
      </c>
      <c r="B58" s="1" t="s">
        <v>66</v>
      </c>
      <c r="C58" s="1" t="s">
        <v>66</v>
      </c>
      <c r="D58" s="1" t="s">
        <v>109</v>
      </c>
      <c r="E58" s="3">
        <v>20234</v>
      </c>
      <c r="F58" s="1" t="s">
        <v>34</v>
      </c>
      <c r="G58" s="1" t="s">
        <v>109</v>
      </c>
      <c r="H58" s="4">
        <v>1000</v>
      </c>
      <c r="I58" s="7" t="s">
        <v>382</v>
      </c>
      <c r="K58" s="1" t="s">
        <v>79</v>
      </c>
      <c r="L58" s="1" t="s">
        <v>89</v>
      </c>
      <c r="M58" s="1" t="s">
        <v>383</v>
      </c>
      <c r="N58" s="1" t="s">
        <v>39</v>
      </c>
      <c r="O58" s="1" t="s">
        <v>66</v>
      </c>
      <c r="P58" s="3">
        <v>522</v>
      </c>
      <c r="R58" s="1" t="s">
        <v>384</v>
      </c>
      <c r="S58" s="1" t="s">
        <v>42</v>
      </c>
      <c r="X58" s="9" t="s">
        <v>66</v>
      </c>
      <c r="Y58" s="12">
        <f t="shared" ref="Y58:Y96" si="8">+O58-X58</f>
        <v>0</v>
      </c>
      <c r="Z58" s="12">
        <f t="shared" ref="Z58:Z96" si="9">PRODUCT(Y58,H58)</f>
        <v>0</v>
      </c>
      <c r="AA58" s="1" t="s">
        <v>238</v>
      </c>
      <c r="AE58" s="4">
        <v>0</v>
      </c>
      <c r="AF58" s="4">
        <v>0</v>
      </c>
    </row>
    <row r="59" spans="1:35" x14ac:dyDescent="0.25">
      <c r="A59" s="1" t="s">
        <v>385</v>
      </c>
      <c r="B59" s="1" t="s">
        <v>282</v>
      </c>
      <c r="C59" s="1" t="s">
        <v>175</v>
      </c>
      <c r="D59" s="1" t="s">
        <v>33</v>
      </c>
      <c r="E59" s="3">
        <v>500</v>
      </c>
      <c r="F59" s="1" t="s">
        <v>49</v>
      </c>
      <c r="G59" s="1" t="s">
        <v>386</v>
      </c>
      <c r="H59" s="4">
        <v>4396.51</v>
      </c>
      <c r="I59" s="7" t="s">
        <v>363</v>
      </c>
      <c r="J59" s="1" t="s">
        <v>78</v>
      </c>
      <c r="K59" s="1" t="s">
        <v>364</v>
      </c>
      <c r="N59" s="1" t="s">
        <v>39</v>
      </c>
      <c r="O59" s="1" t="s">
        <v>66</v>
      </c>
      <c r="P59" s="3">
        <v>513</v>
      </c>
      <c r="R59" s="1" t="s">
        <v>387</v>
      </c>
      <c r="S59" s="1" t="s">
        <v>42</v>
      </c>
      <c r="T59" s="1" t="s">
        <v>388</v>
      </c>
      <c r="X59" s="9" t="s">
        <v>385</v>
      </c>
      <c r="Y59" s="12">
        <f t="shared" si="8"/>
        <v>-1</v>
      </c>
      <c r="Z59" s="12">
        <f t="shared" si="9"/>
        <v>-4396.51</v>
      </c>
      <c r="AA59" s="1" t="s">
        <v>324</v>
      </c>
      <c r="AE59" s="4">
        <v>4396.51</v>
      </c>
      <c r="AF59" s="4">
        <v>0</v>
      </c>
      <c r="AI59" s="1" t="s">
        <v>389</v>
      </c>
    </row>
    <row r="60" spans="1:35" x14ac:dyDescent="0.25">
      <c r="A60" s="1" t="s">
        <v>390</v>
      </c>
      <c r="B60" s="1" t="s">
        <v>47</v>
      </c>
      <c r="C60" s="1" t="s">
        <v>32</v>
      </c>
      <c r="D60" s="1" t="s">
        <v>33</v>
      </c>
      <c r="E60" s="3">
        <v>91</v>
      </c>
      <c r="F60" s="1" t="s">
        <v>34</v>
      </c>
      <c r="G60" s="1" t="s">
        <v>391</v>
      </c>
      <c r="H60" s="4">
        <v>351</v>
      </c>
      <c r="I60" s="7" t="s">
        <v>392</v>
      </c>
      <c r="J60" s="1" t="s">
        <v>393</v>
      </c>
      <c r="K60" s="1" t="s">
        <v>394</v>
      </c>
      <c r="L60" s="1" t="s">
        <v>103</v>
      </c>
      <c r="M60" s="1" t="s">
        <v>395</v>
      </c>
      <c r="N60" s="1" t="s">
        <v>39</v>
      </c>
      <c r="O60" s="1" t="s">
        <v>54</v>
      </c>
      <c r="P60" s="3">
        <v>454</v>
      </c>
      <c r="R60" s="1" t="s">
        <v>396</v>
      </c>
      <c r="S60" s="1" t="s">
        <v>42</v>
      </c>
      <c r="V60" s="1" t="s">
        <v>97</v>
      </c>
      <c r="W60" s="1" t="s">
        <v>98</v>
      </c>
      <c r="X60" s="9" t="s">
        <v>390</v>
      </c>
      <c r="Y60" s="12">
        <f t="shared" si="8"/>
        <v>-45</v>
      </c>
      <c r="Z60" s="12">
        <f t="shared" si="9"/>
        <v>-15795</v>
      </c>
      <c r="AA60" s="1" t="s">
        <v>32</v>
      </c>
      <c r="AE60" s="4">
        <v>351</v>
      </c>
      <c r="AF60" s="4">
        <v>0</v>
      </c>
      <c r="AI60" s="1" t="s">
        <v>397</v>
      </c>
    </row>
    <row r="61" spans="1:35" x14ac:dyDescent="0.25">
      <c r="A61" s="1" t="s">
        <v>398</v>
      </c>
      <c r="B61" s="1" t="s">
        <v>166</v>
      </c>
      <c r="C61" s="1" t="s">
        <v>265</v>
      </c>
      <c r="D61" s="1" t="s">
        <v>33</v>
      </c>
      <c r="E61" s="3">
        <v>404</v>
      </c>
      <c r="F61" s="1" t="s">
        <v>49</v>
      </c>
      <c r="G61" s="1" t="s">
        <v>399</v>
      </c>
      <c r="H61" s="4">
        <v>114.9</v>
      </c>
      <c r="I61" s="7" t="s">
        <v>400</v>
      </c>
      <c r="J61" s="1" t="s">
        <v>401</v>
      </c>
      <c r="K61" s="1" t="s">
        <v>402</v>
      </c>
      <c r="L61" s="1" t="s">
        <v>103</v>
      </c>
      <c r="M61" s="1" t="s">
        <v>403</v>
      </c>
      <c r="N61" s="1" t="s">
        <v>39</v>
      </c>
      <c r="O61" s="1" t="s">
        <v>66</v>
      </c>
      <c r="P61" s="3">
        <v>516</v>
      </c>
      <c r="R61" s="1" t="s">
        <v>404</v>
      </c>
      <c r="S61" s="1" t="s">
        <v>42</v>
      </c>
      <c r="T61" s="1" t="s">
        <v>405</v>
      </c>
      <c r="V61" s="1" t="s">
        <v>97</v>
      </c>
      <c r="W61" s="1" t="s">
        <v>98</v>
      </c>
      <c r="X61" s="9" t="s">
        <v>398</v>
      </c>
      <c r="Y61" s="12">
        <f t="shared" si="8"/>
        <v>-4</v>
      </c>
      <c r="Z61" s="12">
        <f t="shared" si="9"/>
        <v>-459.6</v>
      </c>
      <c r="AA61" s="1" t="s">
        <v>166</v>
      </c>
      <c r="AE61" s="4">
        <v>114.9</v>
      </c>
      <c r="AF61" s="4">
        <v>25.28</v>
      </c>
      <c r="AI61" s="1" t="s">
        <v>406</v>
      </c>
    </row>
    <row r="62" spans="1:35" x14ac:dyDescent="0.25">
      <c r="A62" s="1" t="s">
        <v>398</v>
      </c>
      <c r="B62" s="1" t="s">
        <v>345</v>
      </c>
      <c r="C62" s="1" t="s">
        <v>265</v>
      </c>
      <c r="D62" s="1" t="s">
        <v>33</v>
      </c>
      <c r="E62" s="3">
        <v>405</v>
      </c>
      <c r="F62" s="1" t="s">
        <v>49</v>
      </c>
      <c r="G62" s="1" t="s">
        <v>407</v>
      </c>
      <c r="H62" s="4">
        <v>147</v>
      </c>
      <c r="I62" s="7" t="s">
        <v>408</v>
      </c>
      <c r="J62" s="1" t="s">
        <v>409</v>
      </c>
      <c r="K62" s="1" t="s">
        <v>410</v>
      </c>
      <c r="L62" s="1" t="s">
        <v>411</v>
      </c>
      <c r="M62" s="1" t="s">
        <v>412</v>
      </c>
      <c r="N62" s="1" t="s">
        <v>39</v>
      </c>
      <c r="O62" s="1" t="s">
        <v>48</v>
      </c>
      <c r="P62" s="3">
        <v>439</v>
      </c>
      <c r="R62" s="1" t="s">
        <v>413</v>
      </c>
      <c r="S62" s="1" t="s">
        <v>42</v>
      </c>
      <c r="T62" s="1" t="s">
        <v>414</v>
      </c>
      <c r="V62" s="1" t="s">
        <v>57</v>
      </c>
      <c r="W62" s="1" t="s">
        <v>58</v>
      </c>
      <c r="X62" s="9" t="s">
        <v>398</v>
      </c>
      <c r="Y62" s="12">
        <f t="shared" si="8"/>
        <v>-52</v>
      </c>
      <c r="Z62" s="12">
        <f t="shared" si="9"/>
        <v>-7644</v>
      </c>
      <c r="AA62" s="1" t="s">
        <v>265</v>
      </c>
      <c r="AE62" s="4">
        <v>147</v>
      </c>
      <c r="AF62" s="4">
        <v>8.58</v>
      </c>
      <c r="AI62" s="1" t="s">
        <v>165</v>
      </c>
    </row>
    <row r="63" spans="1:35" x14ac:dyDescent="0.25">
      <c r="A63" s="1" t="s">
        <v>398</v>
      </c>
      <c r="B63" s="1" t="s">
        <v>415</v>
      </c>
      <c r="C63" s="1" t="s">
        <v>47</v>
      </c>
      <c r="D63" s="1" t="s">
        <v>33</v>
      </c>
      <c r="E63" s="3">
        <v>406</v>
      </c>
      <c r="F63" s="1" t="s">
        <v>49</v>
      </c>
      <c r="G63" s="1" t="s">
        <v>416</v>
      </c>
      <c r="H63" s="4">
        <v>265.72000000000003</v>
      </c>
      <c r="I63" s="7" t="s">
        <v>417</v>
      </c>
      <c r="J63" s="1" t="s">
        <v>418</v>
      </c>
      <c r="K63" s="1" t="s">
        <v>419</v>
      </c>
      <c r="L63" s="1" t="s">
        <v>127</v>
      </c>
      <c r="M63" s="1" t="s">
        <v>420</v>
      </c>
      <c r="N63" s="1" t="s">
        <v>39</v>
      </c>
      <c r="O63" s="1" t="s">
        <v>48</v>
      </c>
      <c r="P63" s="3">
        <v>442</v>
      </c>
      <c r="R63" s="1" t="s">
        <v>421</v>
      </c>
      <c r="S63" s="1" t="s">
        <v>42</v>
      </c>
      <c r="T63" s="1" t="s">
        <v>422</v>
      </c>
      <c r="V63" s="1" t="s">
        <v>57</v>
      </c>
      <c r="W63" s="1" t="s">
        <v>58</v>
      </c>
      <c r="X63" s="9" t="s">
        <v>398</v>
      </c>
      <c r="Y63" s="12">
        <f t="shared" si="8"/>
        <v>-52</v>
      </c>
      <c r="Z63" s="12">
        <f t="shared" si="9"/>
        <v>-13817.440000000002</v>
      </c>
      <c r="AA63" s="1" t="s">
        <v>47</v>
      </c>
      <c r="AE63" s="4">
        <v>265.72000000000003</v>
      </c>
      <c r="AF63" s="4">
        <v>58.46</v>
      </c>
      <c r="AI63" s="1" t="s">
        <v>423</v>
      </c>
    </row>
    <row r="64" spans="1:35" x14ac:dyDescent="0.25">
      <c r="A64" s="1" t="s">
        <v>398</v>
      </c>
      <c r="B64" s="1" t="s">
        <v>415</v>
      </c>
      <c r="C64" s="1" t="s">
        <v>47</v>
      </c>
      <c r="D64" s="1" t="s">
        <v>33</v>
      </c>
      <c r="E64" s="3">
        <v>408</v>
      </c>
      <c r="F64" s="1" t="s">
        <v>49</v>
      </c>
      <c r="G64" s="1" t="s">
        <v>424</v>
      </c>
      <c r="H64" s="4">
        <v>195.75</v>
      </c>
      <c r="I64" s="7" t="s">
        <v>425</v>
      </c>
      <c r="J64" s="1" t="s">
        <v>426</v>
      </c>
      <c r="K64" s="1" t="s">
        <v>394</v>
      </c>
      <c r="L64" s="1" t="s">
        <v>103</v>
      </c>
      <c r="M64" s="1" t="s">
        <v>427</v>
      </c>
      <c r="N64" s="1" t="s">
        <v>39</v>
      </c>
      <c r="O64" s="1" t="s">
        <v>66</v>
      </c>
      <c r="P64" s="3">
        <v>517</v>
      </c>
      <c r="R64" s="1" t="s">
        <v>428</v>
      </c>
      <c r="S64" s="1" t="s">
        <v>42</v>
      </c>
      <c r="T64" s="1" t="s">
        <v>429</v>
      </c>
      <c r="V64" s="1" t="s">
        <v>97</v>
      </c>
      <c r="W64" s="1" t="s">
        <v>98</v>
      </c>
      <c r="X64" s="9" t="s">
        <v>398</v>
      </c>
      <c r="Y64" s="12">
        <f t="shared" si="8"/>
        <v>-4</v>
      </c>
      <c r="Z64" s="12">
        <f t="shared" si="9"/>
        <v>-783</v>
      </c>
      <c r="AA64" s="1" t="s">
        <v>47</v>
      </c>
      <c r="AE64" s="4">
        <v>195.75</v>
      </c>
      <c r="AF64" s="4">
        <v>43.07</v>
      </c>
      <c r="AI64" s="1" t="s">
        <v>430</v>
      </c>
    </row>
    <row r="65" spans="1:35" x14ac:dyDescent="0.25">
      <c r="A65" s="1" t="s">
        <v>398</v>
      </c>
      <c r="B65" s="1" t="s">
        <v>415</v>
      </c>
      <c r="C65" s="1" t="s">
        <v>47</v>
      </c>
      <c r="D65" s="1" t="s">
        <v>33</v>
      </c>
      <c r="E65" s="3">
        <v>409</v>
      </c>
      <c r="F65" s="1" t="s">
        <v>49</v>
      </c>
      <c r="G65" s="1" t="s">
        <v>431</v>
      </c>
      <c r="H65" s="4">
        <v>990.66</v>
      </c>
      <c r="I65" s="7" t="s">
        <v>425</v>
      </c>
      <c r="J65" s="1" t="s">
        <v>426</v>
      </c>
      <c r="K65" s="1" t="s">
        <v>394</v>
      </c>
      <c r="L65" s="1" t="s">
        <v>103</v>
      </c>
      <c r="M65" s="1" t="s">
        <v>427</v>
      </c>
      <c r="N65" s="1" t="s">
        <v>39</v>
      </c>
      <c r="O65" s="1" t="s">
        <v>66</v>
      </c>
      <c r="P65" s="3">
        <v>517</v>
      </c>
      <c r="R65" s="1" t="s">
        <v>432</v>
      </c>
      <c r="S65" s="1" t="s">
        <v>42</v>
      </c>
      <c r="T65" s="1" t="s">
        <v>429</v>
      </c>
      <c r="V65" s="1" t="s">
        <v>57</v>
      </c>
      <c r="W65" s="1" t="s">
        <v>58</v>
      </c>
      <c r="X65" s="9" t="s">
        <v>398</v>
      </c>
      <c r="Y65" s="12">
        <f t="shared" si="8"/>
        <v>-4</v>
      </c>
      <c r="Z65" s="12">
        <f t="shared" si="9"/>
        <v>-3962.64</v>
      </c>
      <c r="AA65" s="1" t="s">
        <v>47</v>
      </c>
      <c r="AE65" s="4">
        <v>990.66</v>
      </c>
      <c r="AF65" s="4">
        <v>217.95</v>
      </c>
      <c r="AI65" s="1" t="s">
        <v>430</v>
      </c>
    </row>
    <row r="66" spans="1:35" x14ac:dyDescent="0.25">
      <c r="A66" s="1" t="s">
        <v>398</v>
      </c>
      <c r="B66" s="1" t="s">
        <v>433</v>
      </c>
      <c r="C66" s="1" t="s">
        <v>48</v>
      </c>
      <c r="D66" s="1" t="s">
        <v>33</v>
      </c>
      <c r="E66" s="3">
        <v>432</v>
      </c>
      <c r="F66" s="1" t="s">
        <v>49</v>
      </c>
      <c r="G66" s="1" t="s">
        <v>434</v>
      </c>
      <c r="H66" s="4">
        <v>7293.21</v>
      </c>
      <c r="I66" s="7" t="s">
        <v>242</v>
      </c>
      <c r="J66" s="1" t="s">
        <v>243</v>
      </c>
      <c r="K66" s="1" t="s">
        <v>244</v>
      </c>
      <c r="L66" s="1" t="s">
        <v>89</v>
      </c>
      <c r="M66" s="1" t="s">
        <v>245</v>
      </c>
      <c r="N66" s="1" t="s">
        <v>39</v>
      </c>
      <c r="O66" s="1" t="s">
        <v>246</v>
      </c>
      <c r="P66" s="3">
        <v>553</v>
      </c>
      <c r="R66" s="1" t="s">
        <v>435</v>
      </c>
      <c r="S66" s="1" t="s">
        <v>42</v>
      </c>
      <c r="T66" s="1" t="s">
        <v>248</v>
      </c>
      <c r="V66" s="1" t="s">
        <v>44</v>
      </c>
      <c r="W66" s="1" t="s">
        <v>45</v>
      </c>
      <c r="X66" s="9" t="s">
        <v>398</v>
      </c>
      <c r="Y66" s="12">
        <f t="shared" si="8"/>
        <v>9</v>
      </c>
      <c r="Z66" s="12">
        <f t="shared" si="9"/>
        <v>65638.89</v>
      </c>
      <c r="AA66" s="1" t="s">
        <v>221</v>
      </c>
      <c r="AE66" s="4">
        <v>7293.21</v>
      </c>
      <c r="AF66" s="4">
        <v>0</v>
      </c>
      <c r="AI66" s="1" t="s">
        <v>250</v>
      </c>
    </row>
    <row r="67" spans="1:35" x14ac:dyDescent="0.25">
      <c r="A67" s="1" t="s">
        <v>398</v>
      </c>
      <c r="B67" s="1" t="s">
        <v>47</v>
      </c>
      <c r="C67" s="1" t="s">
        <v>48</v>
      </c>
      <c r="D67" s="1" t="s">
        <v>321</v>
      </c>
      <c r="E67" s="3">
        <v>433</v>
      </c>
      <c r="F67" s="1" t="s">
        <v>49</v>
      </c>
      <c r="G67" s="1" t="s">
        <v>436</v>
      </c>
      <c r="H67" s="4">
        <v>-7293.21</v>
      </c>
      <c r="I67" s="7" t="s">
        <v>242</v>
      </c>
      <c r="J67" s="1" t="s">
        <v>243</v>
      </c>
      <c r="K67" s="1" t="s">
        <v>244</v>
      </c>
      <c r="L67" s="1" t="s">
        <v>89</v>
      </c>
      <c r="M67" s="1" t="s">
        <v>245</v>
      </c>
      <c r="N67" s="1" t="s">
        <v>39</v>
      </c>
      <c r="O67" s="1" t="s">
        <v>246</v>
      </c>
      <c r="P67" s="3">
        <v>553</v>
      </c>
      <c r="R67" s="1" t="s">
        <v>437</v>
      </c>
      <c r="S67" s="1" t="s">
        <v>42</v>
      </c>
      <c r="T67" s="1" t="s">
        <v>248</v>
      </c>
      <c r="V67" s="1" t="s">
        <v>44</v>
      </c>
      <c r="W67" s="1" t="s">
        <v>45</v>
      </c>
      <c r="X67" s="9" t="s">
        <v>398</v>
      </c>
      <c r="Y67" s="12">
        <f t="shared" si="8"/>
        <v>9</v>
      </c>
      <c r="Z67" s="12">
        <f t="shared" si="9"/>
        <v>-65638.89</v>
      </c>
      <c r="AA67" s="1" t="s">
        <v>155</v>
      </c>
      <c r="AE67" s="4">
        <v>7293.21</v>
      </c>
      <c r="AF67" s="4">
        <v>0</v>
      </c>
      <c r="AI67" s="1" t="s">
        <v>250</v>
      </c>
    </row>
    <row r="68" spans="1:35" x14ac:dyDescent="0.25">
      <c r="A68" s="1" t="s">
        <v>398</v>
      </c>
      <c r="B68" s="1" t="s">
        <v>433</v>
      </c>
      <c r="C68" s="1" t="s">
        <v>48</v>
      </c>
      <c r="D68" s="1" t="s">
        <v>33</v>
      </c>
      <c r="E68" s="3">
        <v>434</v>
      </c>
      <c r="F68" s="1" t="s">
        <v>49</v>
      </c>
      <c r="G68" s="1" t="s">
        <v>438</v>
      </c>
      <c r="H68" s="4">
        <v>9140.08</v>
      </c>
      <c r="I68" s="7" t="s">
        <v>242</v>
      </c>
      <c r="J68" s="1" t="s">
        <v>243</v>
      </c>
      <c r="K68" s="1" t="s">
        <v>244</v>
      </c>
      <c r="L68" s="1" t="s">
        <v>89</v>
      </c>
      <c r="M68" s="1" t="s">
        <v>245</v>
      </c>
      <c r="N68" s="1" t="s">
        <v>39</v>
      </c>
      <c r="O68" s="1" t="s">
        <v>246</v>
      </c>
      <c r="P68" s="3">
        <v>553</v>
      </c>
      <c r="R68" s="1" t="s">
        <v>435</v>
      </c>
      <c r="S68" s="1" t="s">
        <v>42</v>
      </c>
      <c r="T68" s="1" t="s">
        <v>248</v>
      </c>
      <c r="V68" s="1" t="s">
        <v>44</v>
      </c>
      <c r="W68" s="1" t="s">
        <v>45</v>
      </c>
      <c r="X68" s="9" t="s">
        <v>398</v>
      </c>
      <c r="Y68" s="12">
        <f t="shared" si="8"/>
        <v>9</v>
      </c>
      <c r="Z68" s="12">
        <f t="shared" si="9"/>
        <v>82260.72</v>
      </c>
      <c r="AA68" s="1" t="s">
        <v>221</v>
      </c>
      <c r="AE68" s="4">
        <v>9140.08</v>
      </c>
      <c r="AF68" s="4">
        <v>32.799999999999997</v>
      </c>
      <c r="AI68" s="1" t="s">
        <v>250</v>
      </c>
    </row>
    <row r="69" spans="1:35" x14ac:dyDescent="0.25">
      <c r="A69" s="1" t="s">
        <v>398</v>
      </c>
      <c r="B69" s="1" t="s">
        <v>47</v>
      </c>
      <c r="C69" s="1" t="s">
        <v>48</v>
      </c>
      <c r="D69" s="1" t="s">
        <v>321</v>
      </c>
      <c r="E69" s="3">
        <v>435</v>
      </c>
      <c r="F69" s="1" t="s">
        <v>49</v>
      </c>
      <c r="G69" s="1" t="s">
        <v>439</v>
      </c>
      <c r="H69" s="4">
        <v>-9140.08</v>
      </c>
      <c r="I69" s="7" t="s">
        <v>242</v>
      </c>
      <c r="J69" s="1" t="s">
        <v>243</v>
      </c>
      <c r="K69" s="1" t="s">
        <v>244</v>
      </c>
      <c r="L69" s="1" t="s">
        <v>89</v>
      </c>
      <c r="M69" s="1" t="s">
        <v>245</v>
      </c>
      <c r="N69" s="1" t="s">
        <v>39</v>
      </c>
      <c r="O69" s="1" t="s">
        <v>246</v>
      </c>
      <c r="P69" s="3">
        <v>553</v>
      </c>
      <c r="R69" s="1" t="s">
        <v>440</v>
      </c>
      <c r="S69" s="1" t="s">
        <v>42</v>
      </c>
      <c r="T69" s="1" t="s">
        <v>248</v>
      </c>
      <c r="V69" s="1" t="s">
        <v>44</v>
      </c>
      <c r="W69" s="1" t="s">
        <v>45</v>
      </c>
      <c r="X69" s="9" t="s">
        <v>398</v>
      </c>
      <c r="Y69" s="12">
        <f t="shared" si="8"/>
        <v>9</v>
      </c>
      <c r="Z69" s="12">
        <f t="shared" si="9"/>
        <v>-82260.72</v>
      </c>
      <c r="AA69" s="1" t="s">
        <v>80</v>
      </c>
      <c r="AE69" s="4">
        <v>9140.08</v>
      </c>
      <c r="AF69" s="4">
        <v>32.799999999999997</v>
      </c>
      <c r="AI69" s="1" t="s">
        <v>250</v>
      </c>
    </row>
    <row r="70" spans="1:35" x14ac:dyDescent="0.25">
      <c r="A70" s="1" t="s">
        <v>398</v>
      </c>
      <c r="B70" s="1" t="s">
        <v>433</v>
      </c>
      <c r="C70" s="1" t="s">
        <v>48</v>
      </c>
      <c r="D70" s="1" t="s">
        <v>33</v>
      </c>
      <c r="E70" s="3">
        <v>436</v>
      </c>
      <c r="F70" s="1" t="s">
        <v>49</v>
      </c>
      <c r="G70" s="1" t="s">
        <v>441</v>
      </c>
      <c r="H70" s="4">
        <v>1204.74</v>
      </c>
      <c r="I70" s="7" t="s">
        <v>242</v>
      </c>
      <c r="J70" s="1" t="s">
        <v>243</v>
      </c>
      <c r="K70" s="1" t="s">
        <v>244</v>
      </c>
      <c r="L70" s="1" t="s">
        <v>89</v>
      </c>
      <c r="M70" s="1" t="s">
        <v>245</v>
      </c>
      <c r="N70" s="1" t="s">
        <v>39</v>
      </c>
      <c r="O70" s="1" t="s">
        <v>246</v>
      </c>
      <c r="P70" s="3">
        <v>553</v>
      </c>
      <c r="R70" s="1" t="s">
        <v>435</v>
      </c>
      <c r="S70" s="1" t="s">
        <v>42</v>
      </c>
      <c r="T70" s="1" t="s">
        <v>248</v>
      </c>
      <c r="V70" s="1" t="s">
        <v>44</v>
      </c>
      <c r="W70" s="1" t="s">
        <v>45</v>
      </c>
      <c r="X70" s="9" t="s">
        <v>398</v>
      </c>
      <c r="Y70" s="12">
        <f t="shared" si="8"/>
        <v>9</v>
      </c>
      <c r="Z70" s="12">
        <f t="shared" si="9"/>
        <v>10842.66</v>
      </c>
      <c r="AA70" s="1" t="s">
        <v>442</v>
      </c>
      <c r="AE70" s="4">
        <v>1204.74</v>
      </c>
      <c r="AF70" s="4">
        <v>8.8699999999999992</v>
      </c>
      <c r="AI70" s="1" t="s">
        <v>250</v>
      </c>
    </row>
    <row r="71" spans="1:35" x14ac:dyDescent="0.25">
      <c r="A71" s="1" t="s">
        <v>398</v>
      </c>
      <c r="B71" s="1" t="s">
        <v>47</v>
      </c>
      <c r="C71" s="1" t="s">
        <v>48</v>
      </c>
      <c r="D71" s="1" t="s">
        <v>321</v>
      </c>
      <c r="E71" s="3">
        <v>437</v>
      </c>
      <c r="F71" s="1" t="s">
        <v>49</v>
      </c>
      <c r="G71" s="1" t="s">
        <v>443</v>
      </c>
      <c r="H71" s="4">
        <v>-1204.74</v>
      </c>
      <c r="I71" s="7" t="s">
        <v>242</v>
      </c>
      <c r="J71" s="1" t="s">
        <v>243</v>
      </c>
      <c r="K71" s="1" t="s">
        <v>244</v>
      </c>
      <c r="L71" s="1" t="s">
        <v>89</v>
      </c>
      <c r="M71" s="1" t="s">
        <v>245</v>
      </c>
      <c r="N71" s="1" t="s">
        <v>39</v>
      </c>
      <c r="O71" s="1" t="s">
        <v>246</v>
      </c>
      <c r="P71" s="3">
        <v>553</v>
      </c>
      <c r="R71" s="1" t="s">
        <v>444</v>
      </c>
      <c r="S71" s="1" t="s">
        <v>42</v>
      </c>
      <c r="T71" s="1" t="s">
        <v>248</v>
      </c>
      <c r="V71" s="1" t="s">
        <v>44</v>
      </c>
      <c r="W71" s="1" t="s">
        <v>45</v>
      </c>
      <c r="X71" s="9" t="s">
        <v>398</v>
      </c>
      <c r="Y71" s="12">
        <f t="shared" si="8"/>
        <v>9</v>
      </c>
      <c r="Z71" s="12">
        <f t="shared" si="9"/>
        <v>-10842.66</v>
      </c>
      <c r="AA71" s="1" t="s">
        <v>80</v>
      </c>
      <c r="AE71" s="4">
        <v>1204.74</v>
      </c>
      <c r="AF71" s="4">
        <v>8.8699999999999992</v>
      </c>
      <c r="AI71" s="1" t="s">
        <v>250</v>
      </c>
    </row>
    <row r="72" spans="1:35" x14ac:dyDescent="0.25">
      <c r="A72" s="1" t="s">
        <v>398</v>
      </c>
      <c r="B72" s="1" t="s">
        <v>433</v>
      </c>
      <c r="C72" s="1" t="s">
        <v>48</v>
      </c>
      <c r="D72" s="1" t="s">
        <v>33</v>
      </c>
      <c r="E72" s="3">
        <v>438</v>
      </c>
      <c r="F72" s="1" t="s">
        <v>49</v>
      </c>
      <c r="G72" s="1" t="s">
        <v>445</v>
      </c>
      <c r="H72" s="4">
        <v>76196.06</v>
      </c>
      <c r="I72" s="7" t="s">
        <v>242</v>
      </c>
      <c r="J72" s="1" t="s">
        <v>243</v>
      </c>
      <c r="K72" s="1" t="s">
        <v>244</v>
      </c>
      <c r="L72" s="1" t="s">
        <v>89</v>
      </c>
      <c r="M72" s="1" t="s">
        <v>245</v>
      </c>
      <c r="N72" s="1" t="s">
        <v>39</v>
      </c>
      <c r="O72" s="1" t="s">
        <v>246</v>
      </c>
      <c r="P72" s="3">
        <v>553</v>
      </c>
      <c r="R72" s="1" t="s">
        <v>435</v>
      </c>
      <c r="S72" s="1" t="s">
        <v>42</v>
      </c>
      <c r="T72" s="1" t="s">
        <v>248</v>
      </c>
      <c r="V72" s="1" t="s">
        <v>44</v>
      </c>
      <c r="W72" s="1" t="s">
        <v>45</v>
      </c>
      <c r="X72" s="9" t="s">
        <v>398</v>
      </c>
      <c r="Y72" s="12">
        <f t="shared" si="8"/>
        <v>9</v>
      </c>
      <c r="Z72" s="12">
        <f t="shared" si="9"/>
        <v>685764.54</v>
      </c>
      <c r="AA72" s="1" t="s">
        <v>442</v>
      </c>
      <c r="AE72" s="4">
        <v>76196.06</v>
      </c>
      <c r="AF72" s="4">
        <v>318.38</v>
      </c>
      <c r="AI72" s="1" t="s">
        <v>250</v>
      </c>
    </row>
    <row r="73" spans="1:35" x14ac:dyDescent="0.25">
      <c r="A73" s="1" t="s">
        <v>398</v>
      </c>
      <c r="B73" s="1" t="s">
        <v>47</v>
      </c>
      <c r="C73" s="1" t="s">
        <v>48</v>
      </c>
      <c r="D73" s="1" t="s">
        <v>321</v>
      </c>
      <c r="E73" s="3">
        <v>439</v>
      </c>
      <c r="F73" s="1" t="s">
        <v>49</v>
      </c>
      <c r="G73" s="1" t="s">
        <v>446</v>
      </c>
      <c r="H73" s="4">
        <v>-76196.06</v>
      </c>
      <c r="I73" s="7" t="s">
        <v>242</v>
      </c>
      <c r="J73" s="1" t="s">
        <v>243</v>
      </c>
      <c r="K73" s="1" t="s">
        <v>244</v>
      </c>
      <c r="L73" s="1" t="s">
        <v>89</v>
      </c>
      <c r="M73" s="1" t="s">
        <v>245</v>
      </c>
      <c r="N73" s="1" t="s">
        <v>39</v>
      </c>
      <c r="O73" s="1" t="s">
        <v>246</v>
      </c>
      <c r="P73" s="3">
        <v>553</v>
      </c>
      <c r="R73" s="1" t="s">
        <v>447</v>
      </c>
      <c r="S73" s="1" t="s">
        <v>42</v>
      </c>
      <c r="T73" s="1" t="s">
        <v>248</v>
      </c>
      <c r="V73" s="1" t="s">
        <v>44</v>
      </c>
      <c r="W73" s="1" t="s">
        <v>45</v>
      </c>
      <c r="X73" s="9" t="s">
        <v>398</v>
      </c>
      <c r="Y73" s="12">
        <f t="shared" si="8"/>
        <v>9</v>
      </c>
      <c r="Z73" s="12">
        <f t="shared" si="9"/>
        <v>-685764.54</v>
      </c>
      <c r="AA73" s="1" t="s">
        <v>80</v>
      </c>
      <c r="AE73" s="4">
        <v>76196.06</v>
      </c>
      <c r="AF73" s="4">
        <v>318.38</v>
      </c>
      <c r="AI73" s="1" t="s">
        <v>250</v>
      </c>
    </row>
    <row r="74" spans="1:35" x14ac:dyDescent="0.25">
      <c r="A74" s="1" t="s">
        <v>398</v>
      </c>
      <c r="B74" s="1" t="s">
        <v>433</v>
      </c>
      <c r="C74" s="1" t="s">
        <v>48</v>
      </c>
      <c r="D74" s="1" t="s">
        <v>33</v>
      </c>
      <c r="E74" s="3">
        <v>440</v>
      </c>
      <c r="F74" s="1" t="s">
        <v>49</v>
      </c>
      <c r="G74" s="1" t="s">
        <v>448</v>
      </c>
      <c r="H74" s="4">
        <v>16513.07</v>
      </c>
      <c r="I74" s="7" t="s">
        <v>242</v>
      </c>
      <c r="J74" s="1" t="s">
        <v>243</v>
      </c>
      <c r="K74" s="1" t="s">
        <v>244</v>
      </c>
      <c r="L74" s="1" t="s">
        <v>89</v>
      </c>
      <c r="M74" s="1" t="s">
        <v>245</v>
      </c>
      <c r="N74" s="1" t="s">
        <v>39</v>
      </c>
      <c r="O74" s="1" t="s">
        <v>246</v>
      </c>
      <c r="P74" s="3">
        <v>553</v>
      </c>
      <c r="R74" s="1" t="s">
        <v>435</v>
      </c>
      <c r="S74" s="1" t="s">
        <v>42</v>
      </c>
      <c r="T74" s="1" t="s">
        <v>248</v>
      </c>
      <c r="V74" s="1" t="s">
        <v>44</v>
      </c>
      <c r="W74" s="1" t="s">
        <v>45</v>
      </c>
      <c r="X74" s="9" t="s">
        <v>398</v>
      </c>
      <c r="Y74" s="12">
        <f t="shared" si="8"/>
        <v>9</v>
      </c>
      <c r="Z74" s="12">
        <f t="shared" si="9"/>
        <v>148617.63</v>
      </c>
      <c r="AA74" s="1" t="s">
        <v>442</v>
      </c>
      <c r="AE74" s="4">
        <v>16513.07</v>
      </c>
      <c r="AF74" s="4">
        <v>86.59</v>
      </c>
      <c r="AI74" s="1" t="s">
        <v>250</v>
      </c>
    </row>
    <row r="75" spans="1:35" x14ac:dyDescent="0.25">
      <c r="A75" s="1" t="s">
        <v>398</v>
      </c>
      <c r="B75" s="1" t="s">
        <v>47</v>
      </c>
      <c r="C75" s="1" t="s">
        <v>48</v>
      </c>
      <c r="D75" s="1" t="s">
        <v>321</v>
      </c>
      <c r="E75" s="3">
        <v>441</v>
      </c>
      <c r="F75" s="1" t="s">
        <v>49</v>
      </c>
      <c r="G75" s="1" t="s">
        <v>449</v>
      </c>
      <c r="H75" s="4">
        <v>-16513.07</v>
      </c>
      <c r="I75" s="7" t="s">
        <v>242</v>
      </c>
      <c r="J75" s="1" t="s">
        <v>243</v>
      </c>
      <c r="K75" s="1" t="s">
        <v>244</v>
      </c>
      <c r="L75" s="1" t="s">
        <v>89</v>
      </c>
      <c r="M75" s="1" t="s">
        <v>245</v>
      </c>
      <c r="N75" s="1" t="s">
        <v>39</v>
      </c>
      <c r="O75" s="1" t="s">
        <v>246</v>
      </c>
      <c r="P75" s="3">
        <v>553</v>
      </c>
      <c r="R75" s="1" t="s">
        <v>450</v>
      </c>
      <c r="S75" s="1" t="s">
        <v>42</v>
      </c>
      <c r="T75" s="1" t="s">
        <v>248</v>
      </c>
      <c r="V75" s="1" t="s">
        <v>44</v>
      </c>
      <c r="W75" s="1" t="s">
        <v>45</v>
      </c>
      <c r="X75" s="9" t="s">
        <v>398</v>
      </c>
      <c r="Y75" s="12">
        <f t="shared" si="8"/>
        <v>9</v>
      </c>
      <c r="Z75" s="12">
        <f t="shared" si="9"/>
        <v>-148617.63</v>
      </c>
      <c r="AA75" s="1" t="s">
        <v>80</v>
      </c>
      <c r="AE75" s="4">
        <v>16513.07</v>
      </c>
      <c r="AF75" s="4">
        <v>86.59</v>
      </c>
      <c r="AI75" s="1" t="s">
        <v>250</v>
      </c>
    </row>
    <row r="76" spans="1:35" x14ac:dyDescent="0.25">
      <c r="A76" s="1" t="s">
        <v>398</v>
      </c>
      <c r="B76" s="1" t="s">
        <v>433</v>
      </c>
      <c r="C76" s="1" t="s">
        <v>48</v>
      </c>
      <c r="D76" s="1" t="s">
        <v>33</v>
      </c>
      <c r="E76" s="3">
        <v>442</v>
      </c>
      <c r="F76" s="1" t="s">
        <v>49</v>
      </c>
      <c r="G76" s="1" t="s">
        <v>451</v>
      </c>
      <c r="H76" s="4">
        <v>3410.95</v>
      </c>
      <c r="I76" s="7" t="s">
        <v>242</v>
      </c>
      <c r="J76" s="1" t="s">
        <v>243</v>
      </c>
      <c r="K76" s="1" t="s">
        <v>244</v>
      </c>
      <c r="L76" s="1" t="s">
        <v>89</v>
      </c>
      <c r="M76" s="1" t="s">
        <v>245</v>
      </c>
      <c r="N76" s="1" t="s">
        <v>39</v>
      </c>
      <c r="O76" s="1" t="s">
        <v>246</v>
      </c>
      <c r="P76" s="3">
        <v>553</v>
      </c>
      <c r="R76" s="1" t="s">
        <v>435</v>
      </c>
      <c r="S76" s="1" t="s">
        <v>42</v>
      </c>
      <c r="T76" s="1" t="s">
        <v>248</v>
      </c>
      <c r="V76" s="1" t="s">
        <v>44</v>
      </c>
      <c r="W76" s="1" t="s">
        <v>45</v>
      </c>
      <c r="X76" s="9" t="s">
        <v>398</v>
      </c>
      <c r="Y76" s="12">
        <f t="shared" si="8"/>
        <v>9</v>
      </c>
      <c r="Z76" s="12">
        <f t="shared" si="9"/>
        <v>30698.55</v>
      </c>
      <c r="AA76" s="1" t="s">
        <v>442</v>
      </c>
      <c r="AE76" s="4">
        <v>3410.95</v>
      </c>
      <c r="AF76" s="4">
        <v>16.63</v>
      </c>
      <c r="AI76" s="1" t="s">
        <v>250</v>
      </c>
    </row>
    <row r="77" spans="1:35" x14ac:dyDescent="0.25">
      <c r="A77" s="1" t="s">
        <v>398</v>
      </c>
      <c r="B77" s="1" t="s">
        <v>47</v>
      </c>
      <c r="C77" s="1" t="s">
        <v>48</v>
      </c>
      <c r="D77" s="1" t="s">
        <v>321</v>
      </c>
      <c r="E77" s="3">
        <v>443</v>
      </c>
      <c r="F77" s="1" t="s">
        <v>49</v>
      </c>
      <c r="G77" s="1" t="s">
        <v>452</v>
      </c>
      <c r="H77" s="4">
        <v>-3410.95</v>
      </c>
      <c r="I77" s="7" t="s">
        <v>242</v>
      </c>
      <c r="J77" s="1" t="s">
        <v>243</v>
      </c>
      <c r="K77" s="1" t="s">
        <v>244</v>
      </c>
      <c r="L77" s="1" t="s">
        <v>89</v>
      </c>
      <c r="M77" s="1" t="s">
        <v>245</v>
      </c>
      <c r="N77" s="1" t="s">
        <v>39</v>
      </c>
      <c r="O77" s="1" t="s">
        <v>246</v>
      </c>
      <c r="P77" s="3">
        <v>553</v>
      </c>
      <c r="R77" s="1" t="s">
        <v>453</v>
      </c>
      <c r="S77" s="1" t="s">
        <v>42</v>
      </c>
      <c r="T77" s="1" t="s">
        <v>248</v>
      </c>
      <c r="V77" s="1" t="s">
        <v>44</v>
      </c>
      <c r="W77" s="1" t="s">
        <v>45</v>
      </c>
      <c r="X77" s="9" t="s">
        <v>398</v>
      </c>
      <c r="Y77" s="12">
        <f t="shared" si="8"/>
        <v>9</v>
      </c>
      <c r="Z77" s="12">
        <f t="shared" si="9"/>
        <v>-30698.55</v>
      </c>
      <c r="AA77" s="1" t="s">
        <v>80</v>
      </c>
      <c r="AE77" s="4">
        <v>3410.95</v>
      </c>
      <c r="AF77" s="4">
        <v>16.63</v>
      </c>
      <c r="AI77" s="1" t="s">
        <v>250</v>
      </c>
    </row>
    <row r="78" spans="1:35" x14ac:dyDescent="0.25">
      <c r="A78" s="1" t="s">
        <v>398</v>
      </c>
      <c r="B78" s="1" t="s">
        <v>433</v>
      </c>
      <c r="C78" s="1" t="s">
        <v>48</v>
      </c>
      <c r="D78" s="1" t="s">
        <v>33</v>
      </c>
      <c r="E78" s="3">
        <v>444</v>
      </c>
      <c r="F78" s="1" t="s">
        <v>49</v>
      </c>
      <c r="G78" s="1" t="s">
        <v>454</v>
      </c>
      <c r="H78" s="4">
        <v>1427.95</v>
      </c>
      <c r="I78" s="7" t="s">
        <v>242</v>
      </c>
      <c r="J78" s="1" t="s">
        <v>243</v>
      </c>
      <c r="K78" s="1" t="s">
        <v>244</v>
      </c>
      <c r="L78" s="1" t="s">
        <v>89</v>
      </c>
      <c r="M78" s="1" t="s">
        <v>245</v>
      </c>
      <c r="N78" s="1" t="s">
        <v>39</v>
      </c>
      <c r="O78" s="1" t="s">
        <v>246</v>
      </c>
      <c r="P78" s="3">
        <v>553</v>
      </c>
      <c r="R78" s="1" t="s">
        <v>435</v>
      </c>
      <c r="S78" s="1" t="s">
        <v>42</v>
      </c>
      <c r="T78" s="1" t="s">
        <v>248</v>
      </c>
      <c r="V78" s="1" t="s">
        <v>44</v>
      </c>
      <c r="W78" s="1" t="s">
        <v>45</v>
      </c>
      <c r="X78" s="9" t="s">
        <v>398</v>
      </c>
      <c r="Y78" s="12">
        <f t="shared" si="8"/>
        <v>9</v>
      </c>
      <c r="Z78" s="12">
        <f t="shared" si="9"/>
        <v>12851.550000000001</v>
      </c>
      <c r="AA78" s="1" t="s">
        <v>442</v>
      </c>
      <c r="AE78" s="4">
        <v>1427.95</v>
      </c>
      <c r="AF78" s="4">
        <v>9.48</v>
      </c>
      <c r="AI78" s="1" t="s">
        <v>250</v>
      </c>
    </row>
    <row r="79" spans="1:35" x14ac:dyDescent="0.25">
      <c r="A79" s="1" t="s">
        <v>398</v>
      </c>
      <c r="B79" s="1" t="s">
        <v>47</v>
      </c>
      <c r="C79" s="1" t="s">
        <v>48</v>
      </c>
      <c r="D79" s="1" t="s">
        <v>321</v>
      </c>
      <c r="E79" s="3">
        <v>445</v>
      </c>
      <c r="F79" s="1" t="s">
        <v>49</v>
      </c>
      <c r="G79" s="1" t="s">
        <v>455</v>
      </c>
      <c r="H79" s="4">
        <v>-1427.95</v>
      </c>
      <c r="I79" s="7" t="s">
        <v>242</v>
      </c>
      <c r="J79" s="1" t="s">
        <v>243</v>
      </c>
      <c r="K79" s="1" t="s">
        <v>244</v>
      </c>
      <c r="L79" s="1" t="s">
        <v>89</v>
      </c>
      <c r="M79" s="1" t="s">
        <v>245</v>
      </c>
      <c r="N79" s="1" t="s">
        <v>39</v>
      </c>
      <c r="O79" s="1" t="s">
        <v>246</v>
      </c>
      <c r="P79" s="3">
        <v>553</v>
      </c>
      <c r="R79" s="1" t="s">
        <v>456</v>
      </c>
      <c r="S79" s="1" t="s">
        <v>42</v>
      </c>
      <c r="T79" s="1" t="s">
        <v>248</v>
      </c>
      <c r="V79" s="1" t="s">
        <v>44</v>
      </c>
      <c r="W79" s="1" t="s">
        <v>45</v>
      </c>
      <c r="X79" s="9" t="s">
        <v>398</v>
      </c>
      <c r="Y79" s="12">
        <f t="shared" si="8"/>
        <v>9</v>
      </c>
      <c r="Z79" s="12">
        <f t="shared" si="9"/>
        <v>-12851.550000000001</v>
      </c>
      <c r="AA79" s="1" t="s">
        <v>80</v>
      </c>
      <c r="AE79" s="4">
        <v>1427.95</v>
      </c>
      <c r="AF79" s="4">
        <v>9.48</v>
      </c>
      <c r="AI79" s="1" t="s">
        <v>250</v>
      </c>
    </row>
    <row r="80" spans="1:35" x14ac:dyDescent="0.25">
      <c r="A80" s="1" t="s">
        <v>398</v>
      </c>
      <c r="B80" s="1" t="s">
        <v>433</v>
      </c>
      <c r="C80" s="1" t="s">
        <v>48</v>
      </c>
      <c r="D80" s="1" t="s">
        <v>33</v>
      </c>
      <c r="E80" s="3">
        <v>446</v>
      </c>
      <c r="F80" s="1" t="s">
        <v>49</v>
      </c>
      <c r="G80" s="1" t="s">
        <v>457</v>
      </c>
      <c r="H80" s="4">
        <v>7123.08</v>
      </c>
      <c r="I80" s="7" t="s">
        <v>242</v>
      </c>
      <c r="J80" s="1" t="s">
        <v>243</v>
      </c>
      <c r="K80" s="1" t="s">
        <v>244</v>
      </c>
      <c r="L80" s="1" t="s">
        <v>89</v>
      </c>
      <c r="M80" s="1" t="s">
        <v>245</v>
      </c>
      <c r="N80" s="1" t="s">
        <v>39</v>
      </c>
      <c r="O80" s="1" t="s">
        <v>246</v>
      </c>
      <c r="P80" s="3">
        <v>553</v>
      </c>
      <c r="R80" s="1" t="s">
        <v>435</v>
      </c>
      <c r="S80" s="1" t="s">
        <v>42</v>
      </c>
      <c r="T80" s="1" t="s">
        <v>248</v>
      </c>
      <c r="V80" s="1" t="s">
        <v>44</v>
      </c>
      <c r="W80" s="1" t="s">
        <v>45</v>
      </c>
      <c r="X80" s="9" t="s">
        <v>398</v>
      </c>
      <c r="Y80" s="12">
        <f t="shared" si="8"/>
        <v>9</v>
      </c>
      <c r="Z80" s="12">
        <f t="shared" si="9"/>
        <v>64107.72</v>
      </c>
      <c r="AA80" s="1" t="s">
        <v>442</v>
      </c>
      <c r="AE80" s="4">
        <v>7123.08</v>
      </c>
      <c r="AF80" s="4">
        <v>36.43</v>
      </c>
      <c r="AI80" s="1" t="s">
        <v>250</v>
      </c>
    </row>
    <row r="81" spans="1:35" x14ac:dyDescent="0.25">
      <c r="A81" s="1" t="s">
        <v>398</v>
      </c>
      <c r="B81" s="1" t="s">
        <v>47</v>
      </c>
      <c r="C81" s="1" t="s">
        <v>48</v>
      </c>
      <c r="D81" s="1" t="s">
        <v>321</v>
      </c>
      <c r="E81" s="3">
        <v>447</v>
      </c>
      <c r="F81" s="1" t="s">
        <v>49</v>
      </c>
      <c r="G81" s="1" t="s">
        <v>458</v>
      </c>
      <c r="H81" s="4">
        <v>-7123.08</v>
      </c>
      <c r="I81" s="7" t="s">
        <v>242</v>
      </c>
      <c r="J81" s="1" t="s">
        <v>243</v>
      </c>
      <c r="K81" s="1" t="s">
        <v>244</v>
      </c>
      <c r="L81" s="1" t="s">
        <v>89</v>
      </c>
      <c r="M81" s="1" t="s">
        <v>245</v>
      </c>
      <c r="N81" s="1" t="s">
        <v>39</v>
      </c>
      <c r="O81" s="1" t="s">
        <v>246</v>
      </c>
      <c r="P81" s="3">
        <v>553</v>
      </c>
      <c r="R81" s="1" t="s">
        <v>459</v>
      </c>
      <c r="S81" s="1" t="s">
        <v>42</v>
      </c>
      <c r="T81" s="1" t="s">
        <v>248</v>
      </c>
      <c r="V81" s="1" t="s">
        <v>44</v>
      </c>
      <c r="W81" s="1" t="s">
        <v>45</v>
      </c>
      <c r="X81" s="9" t="s">
        <v>398</v>
      </c>
      <c r="Y81" s="12">
        <f t="shared" si="8"/>
        <v>9</v>
      </c>
      <c r="Z81" s="12">
        <f t="shared" si="9"/>
        <v>-64107.72</v>
      </c>
      <c r="AA81" s="1" t="s">
        <v>155</v>
      </c>
      <c r="AE81" s="4">
        <v>7123.08</v>
      </c>
      <c r="AF81" s="4">
        <v>36.43</v>
      </c>
      <c r="AI81" s="1" t="s">
        <v>250</v>
      </c>
    </row>
    <row r="82" spans="1:35" ht="30" x14ac:dyDescent="0.25">
      <c r="A82" s="1" t="s">
        <v>398</v>
      </c>
      <c r="B82" s="1" t="s">
        <v>283</v>
      </c>
      <c r="C82" s="1" t="s">
        <v>114</v>
      </c>
      <c r="D82" s="1" t="s">
        <v>33</v>
      </c>
      <c r="E82" s="3">
        <v>474</v>
      </c>
      <c r="F82" s="1" t="s">
        <v>49</v>
      </c>
      <c r="G82" s="1" t="s">
        <v>460</v>
      </c>
      <c r="H82" s="4">
        <v>86.89</v>
      </c>
      <c r="I82" s="7" t="s">
        <v>461</v>
      </c>
      <c r="J82" s="1" t="s">
        <v>462</v>
      </c>
      <c r="K82" s="1" t="s">
        <v>463</v>
      </c>
      <c r="L82" s="1" t="s">
        <v>89</v>
      </c>
      <c r="M82" s="1" t="s">
        <v>464</v>
      </c>
      <c r="N82" s="1" t="s">
        <v>39</v>
      </c>
      <c r="O82" s="1" t="s">
        <v>465</v>
      </c>
      <c r="P82" s="3">
        <v>628</v>
      </c>
      <c r="R82" s="1" t="s">
        <v>466</v>
      </c>
      <c r="S82" s="1" t="s">
        <v>42</v>
      </c>
      <c r="T82" s="1" t="s">
        <v>467</v>
      </c>
      <c r="V82" s="1" t="s">
        <v>44</v>
      </c>
      <c r="W82" s="1" t="s">
        <v>45</v>
      </c>
      <c r="X82" s="9" t="s">
        <v>398</v>
      </c>
      <c r="Y82" s="12">
        <f t="shared" si="8"/>
        <v>46</v>
      </c>
      <c r="Z82" s="12">
        <f t="shared" si="9"/>
        <v>3996.94</v>
      </c>
      <c r="AA82" s="1" t="s">
        <v>157</v>
      </c>
      <c r="AE82" s="4">
        <v>86.89</v>
      </c>
      <c r="AF82" s="4">
        <v>19.12</v>
      </c>
      <c r="AI82" s="1" t="s">
        <v>423</v>
      </c>
    </row>
    <row r="83" spans="1:35" ht="30" x14ac:dyDescent="0.25">
      <c r="A83" s="1" t="s">
        <v>398</v>
      </c>
      <c r="B83" s="1" t="s">
        <v>157</v>
      </c>
      <c r="C83" s="1" t="s">
        <v>114</v>
      </c>
      <c r="D83" s="1" t="s">
        <v>33</v>
      </c>
      <c r="E83" s="3">
        <v>475</v>
      </c>
      <c r="F83" s="1" t="s">
        <v>49</v>
      </c>
      <c r="G83" s="1" t="s">
        <v>468</v>
      </c>
      <c r="H83" s="4">
        <v>208.35</v>
      </c>
      <c r="I83" s="7" t="s">
        <v>461</v>
      </c>
      <c r="J83" s="1" t="s">
        <v>462</v>
      </c>
      <c r="K83" s="1" t="s">
        <v>463</v>
      </c>
      <c r="L83" s="1" t="s">
        <v>89</v>
      </c>
      <c r="M83" s="1" t="s">
        <v>464</v>
      </c>
      <c r="N83" s="1" t="s">
        <v>39</v>
      </c>
      <c r="O83" s="1" t="s">
        <v>465</v>
      </c>
      <c r="P83" s="3">
        <v>628</v>
      </c>
      <c r="R83" s="1" t="s">
        <v>469</v>
      </c>
      <c r="S83" s="1" t="s">
        <v>42</v>
      </c>
      <c r="T83" s="1" t="s">
        <v>467</v>
      </c>
      <c r="V83" s="1" t="s">
        <v>44</v>
      </c>
      <c r="W83" s="1" t="s">
        <v>45</v>
      </c>
      <c r="X83" s="9" t="s">
        <v>398</v>
      </c>
      <c r="Y83" s="12">
        <f t="shared" si="8"/>
        <v>46</v>
      </c>
      <c r="Z83" s="12">
        <f t="shared" si="9"/>
        <v>9584.1</v>
      </c>
      <c r="AA83" s="1" t="s">
        <v>320</v>
      </c>
      <c r="AE83" s="4">
        <v>208.35</v>
      </c>
      <c r="AF83" s="4">
        <v>45.84</v>
      </c>
      <c r="AI83" s="1" t="s">
        <v>423</v>
      </c>
    </row>
    <row r="84" spans="1:35" ht="30" x14ac:dyDescent="0.25">
      <c r="A84" s="1" t="s">
        <v>398</v>
      </c>
      <c r="B84" s="1" t="s">
        <v>157</v>
      </c>
      <c r="C84" s="1" t="s">
        <v>114</v>
      </c>
      <c r="D84" s="1" t="s">
        <v>33</v>
      </c>
      <c r="E84" s="3">
        <v>476</v>
      </c>
      <c r="F84" s="1" t="s">
        <v>49</v>
      </c>
      <c r="G84" s="1" t="s">
        <v>470</v>
      </c>
      <c r="H84" s="4">
        <v>280.8</v>
      </c>
      <c r="I84" s="7" t="s">
        <v>461</v>
      </c>
      <c r="J84" s="1" t="s">
        <v>462</v>
      </c>
      <c r="K84" s="1" t="s">
        <v>463</v>
      </c>
      <c r="L84" s="1" t="s">
        <v>89</v>
      </c>
      <c r="M84" s="1" t="s">
        <v>464</v>
      </c>
      <c r="N84" s="1" t="s">
        <v>39</v>
      </c>
      <c r="O84" s="1" t="s">
        <v>465</v>
      </c>
      <c r="P84" s="3">
        <v>629</v>
      </c>
      <c r="R84" s="1" t="s">
        <v>471</v>
      </c>
      <c r="S84" s="1" t="s">
        <v>42</v>
      </c>
      <c r="T84" s="1" t="s">
        <v>472</v>
      </c>
      <c r="V84" s="1" t="s">
        <v>57</v>
      </c>
      <c r="W84" s="1" t="s">
        <v>58</v>
      </c>
      <c r="X84" s="9" t="s">
        <v>398</v>
      </c>
      <c r="Y84" s="12">
        <f t="shared" si="8"/>
        <v>46</v>
      </c>
      <c r="Z84" s="12">
        <f t="shared" si="9"/>
        <v>12916.800000000001</v>
      </c>
      <c r="AA84" s="1" t="s">
        <v>320</v>
      </c>
      <c r="AE84" s="4">
        <v>280.8</v>
      </c>
      <c r="AF84" s="4">
        <v>61.78</v>
      </c>
      <c r="AI84" s="1" t="s">
        <v>203</v>
      </c>
    </row>
    <row r="85" spans="1:35" x14ac:dyDescent="0.25">
      <c r="A85" s="1" t="s">
        <v>398</v>
      </c>
      <c r="B85" s="1" t="s">
        <v>54</v>
      </c>
      <c r="C85" s="1" t="s">
        <v>114</v>
      </c>
      <c r="D85" s="1" t="s">
        <v>33</v>
      </c>
      <c r="E85" s="3">
        <v>477</v>
      </c>
      <c r="F85" s="1" t="s">
        <v>49</v>
      </c>
      <c r="G85" s="1" t="s">
        <v>473</v>
      </c>
      <c r="H85" s="4">
        <v>600</v>
      </c>
      <c r="I85" s="7" t="s">
        <v>474</v>
      </c>
      <c r="J85" s="1" t="s">
        <v>475</v>
      </c>
      <c r="K85" s="1" t="s">
        <v>402</v>
      </c>
      <c r="N85" s="1" t="s">
        <v>39</v>
      </c>
      <c r="O85" s="1" t="s">
        <v>152</v>
      </c>
      <c r="P85" s="3">
        <v>471</v>
      </c>
      <c r="R85" s="1" t="s">
        <v>476</v>
      </c>
      <c r="S85" s="1" t="s">
        <v>42</v>
      </c>
      <c r="T85" s="1" t="s">
        <v>477</v>
      </c>
      <c r="V85" s="1" t="s">
        <v>57</v>
      </c>
      <c r="W85" s="1" t="s">
        <v>58</v>
      </c>
      <c r="X85" s="9" t="s">
        <v>398</v>
      </c>
      <c r="Y85" s="12">
        <f t="shared" si="8"/>
        <v>-33</v>
      </c>
      <c r="Z85" s="12">
        <f t="shared" si="9"/>
        <v>-19800</v>
      </c>
      <c r="AA85" s="1" t="s">
        <v>320</v>
      </c>
      <c r="AE85" s="4">
        <v>600</v>
      </c>
      <c r="AF85" s="4">
        <v>60</v>
      </c>
      <c r="AI85" s="1" t="s">
        <v>361</v>
      </c>
    </row>
    <row r="86" spans="1:35" x14ac:dyDescent="0.25">
      <c r="A86" s="1" t="s">
        <v>398</v>
      </c>
      <c r="B86" s="1" t="s">
        <v>54</v>
      </c>
      <c r="C86" s="1" t="s">
        <v>114</v>
      </c>
      <c r="D86" s="1" t="s">
        <v>33</v>
      </c>
      <c r="E86" s="3">
        <v>479</v>
      </c>
      <c r="F86" s="1" t="s">
        <v>49</v>
      </c>
      <c r="G86" s="1" t="s">
        <v>478</v>
      </c>
      <c r="H86" s="4">
        <v>1000</v>
      </c>
      <c r="I86" s="7" t="s">
        <v>276</v>
      </c>
      <c r="J86" s="1" t="s">
        <v>277</v>
      </c>
      <c r="K86" s="1" t="s">
        <v>38</v>
      </c>
      <c r="N86" s="1" t="s">
        <v>39</v>
      </c>
      <c r="O86" s="1" t="s">
        <v>348</v>
      </c>
      <c r="P86" s="3">
        <v>510</v>
      </c>
      <c r="R86" s="1" t="s">
        <v>479</v>
      </c>
      <c r="S86" s="1" t="s">
        <v>42</v>
      </c>
      <c r="T86" s="1" t="s">
        <v>279</v>
      </c>
      <c r="V86" s="1" t="s">
        <v>44</v>
      </c>
      <c r="W86" s="1" t="s">
        <v>45</v>
      </c>
      <c r="X86" s="9" t="s">
        <v>398</v>
      </c>
      <c r="Y86" s="12">
        <f t="shared" si="8"/>
        <v>-10</v>
      </c>
      <c r="Z86" s="12">
        <f t="shared" si="9"/>
        <v>-10000</v>
      </c>
      <c r="AA86" s="1" t="s">
        <v>157</v>
      </c>
      <c r="AE86" s="4">
        <v>1000</v>
      </c>
      <c r="AF86" s="4">
        <v>220</v>
      </c>
      <c r="AI86" s="1" t="s">
        <v>281</v>
      </c>
    </row>
    <row r="87" spans="1:35" x14ac:dyDescent="0.25">
      <c r="A87" s="1" t="s">
        <v>398</v>
      </c>
      <c r="B87" s="1" t="s">
        <v>115</v>
      </c>
      <c r="C87" s="1" t="s">
        <v>115</v>
      </c>
      <c r="D87" s="1" t="s">
        <v>33</v>
      </c>
      <c r="E87" s="3">
        <v>485</v>
      </c>
      <c r="F87" s="1" t="s">
        <v>49</v>
      </c>
      <c r="G87" s="1" t="s">
        <v>480</v>
      </c>
      <c r="H87" s="4">
        <v>700.88</v>
      </c>
      <c r="I87" s="7" t="s">
        <v>481</v>
      </c>
      <c r="J87" s="1" t="s">
        <v>482</v>
      </c>
      <c r="K87" s="1" t="s">
        <v>102</v>
      </c>
      <c r="L87" s="1" t="s">
        <v>103</v>
      </c>
      <c r="M87" s="1" t="s">
        <v>483</v>
      </c>
      <c r="N87" s="1" t="s">
        <v>39</v>
      </c>
      <c r="O87" s="1" t="s">
        <v>66</v>
      </c>
      <c r="P87" s="3">
        <v>515</v>
      </c>
      <c r="R87" s="1" t="s">
        <v>484</v>
      </c>
      <c r="S87" s="1" t="s">
        <v>42</v>
      </c>
      <c r="T87" s="1" t="s">
        <v>485</v>
      </c>
      <c r="V87" s="1" t="s">
        <v>57</v>
      </c>
      <c r="W87" s="1" t="s">
        <v>58</v>
      </c>
      <c r="X87" s="9" t="s">
        <v>398</v>
      </c>
      <c r="Y87" s="12">
        <f t="shared" si="8"/>
        <v>-4</v>
      </c>
      <c r="Z87" s="12">
        <f t="shared" si="9"/>
        <v>-2803.52</v>
      </c>
      <c r="AA87" s="1" t="s">
        <v>115</v>
      </c>
      <c r="AE87" s="4">
        <v>700.88</v>
      </c>
      <c r="AF87" s="4">
        <v>142.9</v>
      </c>
      <c r="AI87" s="1" t="s">
        <v>211</v>
      </c>
    </row>
    <row r="88" spans="1:35" x14ac:dyDescent="0.25">
      <c r="A88" s="1" t="s">
        <v>398</v>
      </c>
      <c r="B88" s="1" t="s">
        <v>486</v>
      </c>
      <c r="C88" s="1" t="s">
        <v>171</v>
      </c>
      <c r="D88" s="1" t="s">
        <v>33</v>
      </c>
      <c r="E88" s="3">
        <v>487</v>
      </c>
      <c r="F88" s="1" t="s">
        <v>49</v>
      </c>
      <c r="G88" s="1" t="s">
        <v>487</v>
      </c>
      <c r="H88" s="4">
        <v>832.22</v>
      </c>
      <c r="I88" s="7" t="s">
        <v>481</v>
      </c>
      <c r="J88" s="1" t="s">
        <v>482</v>
      </c>
      <c r="K88" s="1" t="s">
        <v>102</v>
      </c>
      <c r="L88" s="1" t="s">
        <v>103</v>
      </c>
      <c r="M88" s="1" t="s">
        <v>483</v>
      </c>
      <c r="N88" s="1" t="s">
        <v>39</v>
      </c>
      <c r="O88" s="1" t="s">
        <v>66</v>
      </c>
      <c r="P88" s="3">
        <v>515</v>
      </c>
      <c r="R88" s="1" t="s">
        <v>488</v>
      </c>
      <c r="S88" s="1" t="s">
        <v>42</v>
      </c>
      <c r="T88" s="1" t="s">
        <v>485</v>
      </c>
      <c r="V88" s="1" t="s">
        <v>57</v>
      </c>
      <c r="W88" s="1" t="s">
        <v>58</v>
      </c>
      <c r="X88" s="9" t="s">
        <v>398</v>
      </c>
      <c r="Y88" s="12">
        <f t="shared" si="8"/>
        <v>-4</v>
      </c>
      <c r="Z88" s="12">
        <f t="shared" si="9"/>
        <v>-3328.88</v>
      </c>
      <c r="AA88" s="1" t="s">
        <v>489</v>
      </c>
      <c r="AE88" s="4">
        <v>832.22</v>
      </c>
      <c r="AF88" s="4">
        <v>85.41</v>
      </c>
      <c r="AI88" s="1" t="s">
        <v>490</v>
      </c>
    </row>
    <row r="89" spans="1:35" x14ac:dyDescent="0.25">
      <c r="A89" s="1" t="s">
        <v>398</v>
      </c>
      <c r="B89" s="1" t="s">
        <v>171</v>
      </c>
      <c r="C89" s="1" t="s">
        <v>398</v>
      </c>
      <c r="D89" s="1" t="s">
        <v>33</v>
      </c>
      <c r="E89" s="3">
        <v>529</v>
      </c>
      <c r="F89" s="1" t="s">
        <v>49</v>
      </c>
      <c r="G89" s="1" t="s">
        <v>491</v>
      </c>
      <c r="H89" s="4">
        <v>66.930000000000007</v>
      </c>
      <c r="I89" s="7" t="s">
        <v>492</v>
      </c>
      <c r="J89" s="1" t="s">
        <v>493</v>
      </c>
      <c r="K89" s="1" t="s">
        <v>102</v>
      </c>
      <c r="L89" s="1" t="s">
        <v>103</v>
      </c>
      <c r="M89" s="1" t="s">
        <v>494</v>
      </c>
      <c r="N89" s="1" t="s">
        <v>39</v>
      </c>
      <c r="O89" s="1" t="s">
        <v>130</v>
      </c>
      <c r="R89" s="1" t="s">
        <v>495</v>
      </c>
      <c r="T89" s="1" t="s">
        <v>496</v>
      </c>
      <c r="V89" s="1" t="s">
        <v>44</v>
      </c>
      <c r="W89" s="1" t="s">
        <v>45</v>
      </c>
      <c r="X89" s="9" t="s">
        <v>398</v>
      </c>
      <c r="Y89" s="12">
        <f t="shared" si="8"/>
        <v>-26</v>
      </c>
      <c r="Z89" s="12">
        <f t="shared" si="9"/>
        <v>-1740.1800000000003</v>
      </c>
      <c r="AA89" s="1" t="s">
        <v>334</v>
      </c>
      <c r="AE89" s="4">
        <v>66.930000000000007</v>
      </c>
      <c r="AF89" s="4">
        <v>12.09</v>
      </c>
      <c r="AI89" s="1" t="s">
        <v>497</v>
      </c>
    </row>
    <row r="90" spans="1:35" x14ac:dyDescent="0.25">
      <c r="A90" s="1" t="s">
        <v>398</v>
      </c>
      <c r="B90" s="1" t="s">
        <v>398</v>
      </c>
      <c r="C90" s="1" t="s">
        <v>398</v>
      </c>
      <c r="D90" s="1" t="s">
        <v>109</v>
      </c>
      <c r="E90" s="3">
        <v>20235</v>
      </c>
      <c r="F90" s="1" t="s">
        <v>34</v>
      </c>
      <c r="G90" s="1" t="s">
        <v>109</v>
      </c>
      <c r="H90" s="4">
        <v>600</v>
      </c>
      <c r="I90" s="7" t="s">
        <v>498</v>
      </c>
      <c r="K90" s="1" t="s">
        <v>125</v>
      </c>
      <c r="N90" s="1" t="s">
        <v>499</v>
      </c>
      <c r="O90" s="1" t="s">
        <v>398</v>
      </c>
      <c r="P90" s="3">
        <v>524</v>
      </c>
      <c r="R90" s="1" t="s">
        <v>500</v>
      </c>
      <c r="S90" s="1" t="s">
        <v>42</v>
      </c>
      <c r="X90" s="9" t="s">
        <v>398</v>
      </c>
      <c r="Y90" s="12">
        <f t="shared" si="8"/>
        <v>0</v>
      </c>
      <c r="Z90" s="12">
        <f t="shared" si="9"/>
        <v>0</v>
      </c>
      <c r="AA90" s="1" t="s">
        <v>115</v>
      </c>
      <c r="AE90" s="4">
        <v>0</v>
      </c>
      <c r="AF90" s="4">
        <v>0</v>
      </c>
    </row>
    <row r="91" spans="1:35" x14ac:dyDescent="0.25">
      <c r="A91" s="1" t="s">
        <v>501</v>
      </c>
      <c r="B91" s="1" t="s">
        <v>47</v>
      </c>
      <c r="C91" s="1" t="s">
        <v>48</v>
      </c>
      <c r="D91" s="1" t="s">
        <v>33</v>
      </c>
      <c r="E91" s="3">
        <v>416</v>
      </c>
      <c r="F91" s="1" t="s">
        <v>49</v>
      </c>
      <c r="G91" s="1" t="s">
        <v>502</v>
      </c>
      <c r="H91" s="4">
        <v>840.75</v>
      </c>
      <c r="I91" s="7" t="s">
        <v>503</v>
      </c>
      <c r="J91" s="1" t="s">
        <v>504</v>
      </c>
      <c r="K91" s="1" t="s">
        <v>419</v>
      </c>
      <c r="L91" s="1" t="s">
        <v>127</v>
      </c>
      <c r="M91" s="1" t="s">
        <v>505</v>
      </c>
      <c r="N91" s="1" t="s">
        <v>39</v>
      </c>
      <c r="O91" s="1" t="s">
        <v>54</v>
      </c>
      <c r="P91" s="3">
        <v>455</v>
      </c>
      <c r="R91" s="1" t="s">
        <v>506</v>
      </c>
      <c r="S91" s="1" t="s">
        <v>42</v>
      </c>
      <c r="T91" s="1" t="s">
        <v>507</v>
      </c>
      <c r="V91" s="1" t="s">
        <v>57</v>
      </c>
      <c r="W91" s="1" t="s">
        <v>58</v>
      </c>
      <c r="X91" s="9" t="s">
        <v>501</v>
      </c>
      <c r="Y91" s="12">
        <f t="shared" si="8"/>
        <v>-48</v>
      </c>
      <c r="Z91" s="12">
        <f t="shared" si="9"/>
        <v>-40356</v>
      </c>
      <c r="AA91" s="1" t="s">
        <v>32</v>
      </c>
      <c r="AE91" s="4">
        <v>840.75</v>
      </c>
      <c r="AF91" s="4">
        <v>184.97</v>
      </c>
      <c r="AI91" s="1" t="s">
        <v>508</v>
      </c>
    </row>
    <row r="92" spans="1:35" x14ac:dyDescent="0.25">
      <c r="A92" s="1" t="s">
        <v>501</v>
      </c>
      <c r="B92" s="1" t="s">
        <v>47</v>
      </c>
      <c r="C92" s="1" t="s">
        <v>48</v>
      </c>
      <c r="D92" s="1" t="s">
        <v>33</v>
      </c>
      <c r="E92" s="3">
        <v>417</v>
      </c>
      <c r="F92" s="1" t="s">
        <v>49</v>
      </c>
      <c r="G92" s="1" t="s">
        <v>509</v>
      </c>
      <c r="H92" s="4">
        <v>169</v>
      </c>
      <c r="I92" s="7" t="s">
        <v>503</v>
      </c>
      <c r="J92" s="1" t="s">
        <v>504</v>
      </c>
      <c r="K92" s="1" t="s">
        <v>419</v>
      </c>
      <c r="L92" s="1" t="s">
        <v>127</v>
      </c>
      <c r="M92" s="1" t="s">
        <v>505</v>
      </c>
      <c r="N92" s="1" t="s">
        <v>39</v>
      </c>
      <c r="O92" s="1" t="s">
        <v>54</v>
      </c>
      <c r="P92" s="3">
        <v>455</v>
      </c>
      <c r="R92" s="1" t="s">
        <v>510</v>
      </c>
      <c r="S92" s="1" t="s">
        <v>42</v>
      </c>
      <c r="T92" s="1" t="s">
        <v>507</v>
      </c>
      <c r="V92" s="1" t="s">
        <v>97</v>
      </c>
      <c r="W92" s="1" t="s">
        <v>98</v>
      </c>
      <c r="X92" s="9" t="s">
        <v>501</v>
      </c>
      <c r="Y92" s="12">
        <f t="shared" si="8"/>
        <v>-48</v>
      </c>
      <c r="Z92" s="12">
        <f t="shared" si="9"/>
        <v>-8112</v>
      </c>
      <c r="AA92" s="1" t="s">
        <v>32</v>
      </c>
      <c r="AE92" s="4">
        <v>169</v>
      </c>
      <c r="AF92" s="4">
        <v>37.18</v>
      </c>
      <c r="AI92" s="1" t="s">
        <v>508</v>
      </c>
    </row>
    <row r="93" spans="1:35" x14ac:dyDescent="0.25">
      <c r="A93" s="1" t="s">
        <v>501</v>
      </c>
      <c r="B93" s="1" t="s">
        <v>511</v>
      </c>
      <c r="C93" s="1" t="s">
        <v>171</v>
      </c>
      <c r="D93" s="1" t="s">
        <v>33</v>
      </c>
      <c r="E93" s="3">
        <v>490</v>
      </c>
      <c r="F93" s="1" t="s">
        <v>49</v>
      </c>
      <c r="G93" s="1" t="s">
        <v>512</v>
      </c>
      <c r="H93" s="4">
        <v>1159.8399999999999</v>
      </c>
      <c r="I93" s="7" t="s">
        <v>513</v>
      </c>
      <c r="J93" s="1" t="s">
        <v>514</v>
      </c>
      <c r="K93" s="1" t="s">
        <v>102</v>
      </c>
      <c r="L93" s="1" t="s">
        <v>103</v>
      </c>
      <c r="M93" s="1" t="s">
        <v>515</v>
      </c>
      <c r="N93" s="1" t="s">
        <v>39</v>
      </c>
      <c r="O93" s="1" t="s">
        <v>290</v>
      </c>
      <c r="P93" s="3">
        <v>502</v>
      </c>
      <c r="R93" s="1" t="s">
        <v>516</v>
      </c>
      <c r="S93" s="1" t="s">
        <v>42</v>
      </c>
      <c r="T93" s="1" t="s">
        <v>517</v>
      </c>
      <c r="X93" s="9" t="s">
        <v>501</v>
      </c>
      <c r="Y93" s="12">
        <f t="shared" si="8"/>
        <v>-13</v>
      </c>
      <c r="Z93" s="12">
        <f t="shared" si="9"/>
        <v>-15077.919999999998</v>
      </c>
      <c r="AA93" s="1" t="s">
        <v>31</v>
      </c>
      <c r="AE93" s="4">
        <v>1159.8399999999999</v>
      </c>
      <c r="AF93" s="4">
        <v>255.16</v>
      </c>
      <c r="AI93" s="1" t="s">
        <v>518</v>
      </c>
    </row>
    <row r="94" spans="1:35" x14ac:dyDescent="0.25">
      <c r="A94" s="1" t="s">
        <v>519</v>
      </c>
      <c r="B94" s="1" t="s">
        <v>115</v>
      </c>
      <c r="C94" s="1" t="s">
        <v>171</v>
      </c>
      <c r="D94" s="1" t="s">
        <v>33</v>
      </c>
      <c r="E94" s="3">
        <v>491</v>
      </c>
      <c r="F94" s="1" t="s">
        <v>49</v>
      </c>
      <c r="G94" s="1" t="s">
        <v>520</v>
      </c>
      <c r="H94" s="4">
        <v>6779.57</v>
      </c>
      <c r="I94" s="7" t="s">
        <v>86</v>
      </c>
      <c r="J94" s="1" t="s">
        <v>87</v>
      </c>
      <c r="K94" s="1" t="s">
        <v>88</v>
      </c>
      <c r="L94" s="1" t="s">
        <v>89</v>
      </c>
      <c r="M94" s="1" t="s">
        <v>90</v>
      </c>
      <c r="N94" s="1" t="s">
        <v>39</v>
      </c>
      <c r="O94" s="1" t="s">
        <v>290</v>
      </c>
      <c r="P94" s="3">
        <v>501</v>
      </c>
      <c r="R94" s="1" t="s">
        <v>521</v>
      </c>
      <c r="S94" s="1" t="s">
        <v>42</v>
      </c>
      <c r="T94" s="1" t="s">
        <v>92</v>
      </c>
      <c r="V94" s="1" t="s">
        <v>57</v>
      </c>
      <c r="W94" s="1" t="s">
        <v>58</v>
      </c>
      <c r="X94" s="9" t="s">
        <v>519</v>
      </c>
      <c r="Y94" s="12">
        <f t="shared" si="8"/>
        <v>-14</v>
      </c>
      <c r="Z94" s="12">
        <f t="shared" si="9"/>
        <v>-94913.98</v>
      </c>
      <c r="AA94" s="1" t="s">
        <v>73</v>
      </c>
      <c r="AE94" s="4">
        <v>6779.57</v>
      </c>
      <c r="AF94" s="4">
        <v>1491.51</v>
      </c>
      <c r="AI94" s="1" t="s">
        <v>94</v>
      </c>
    </row>
    <row r="95" spans="1:35" x14ac:dyDescent="0.25">
      <c r="A95" s="1" t="s">
        <v>519</v>
      </c>
      <c r="B95" s="1" t="s">
        <v>73</v>
      </c>
      <c r="C95" s="1" t="s">
        <v>171</v>
      </c>
      <c r="D95" s="1" t="s">
        <v>33</v>
      </c>
      <c r="E95" s="3">
        <v>493</v>
      </c>
      <c r="F95" s="1" t="s">
        <v>49</v>
      </c>
      <c r="G95" s="1" t="s">
        <v>522</v>
      </c>
      <c r="H95" s="4">
        <v>988.67</v>
      </c>
      <c r="I95" s="7" t="s">
        <v>285</v>
      </c>
      <c r="J95" s="1" t="s">
        <v>286</v>
      </c>
      <c r="K95" s="1" t="s">
        <v>287</v>
      </c>
      <c r="L95" s="1" t="s">
        <v>288</v>
      </c>
      <c r="M95" s="1" t="s">
        <v>289</v>
      </c>
      <c r="N95" s="1" t="s">
        <v>39</v>
      </c>
      <c r="O95" s="1" t="s">
        <v>290</v>
      </c>
      <c r="P95" s="3">
        <v>504</v>
      </c>
      <c r="R95" s="1" t="s">
        <v>523</v>
      </c>
      <c r="S95" s="1" t="s">
        <v>42</v>
      </c>
      <c r="T95" s="1" t="s">
        <v>292</v>
      </c>
      <c r="V95" s="1" t="s">
        <v>44</v>
      </c>
      <c r="W95" s="1" t="s">
        <v>45</v>
      </c>
      <c r="X95" s="9" t="s">
        <v>519</v>
      </c>
      <c r="Y95" s="12">
        <f t="shared" si="8"/>
        <v>-14</v>
      </c>
      <c r="Z95" s="12">
        <f t="shared" si="9"/>
        <v>-13841.38</v>
      </c>
      <c r="AA95" s="1" t="s">
        <v>73</v>
      </c>
      <c r="AE95" s="4">
        <v>988.67</v>
      </c>
      <c r="AF95" s="4">
        <v>217.51</v>
      </c>
      <c r="AI95" s="1" t="s">
        <v>294</v>
      </c>
    </row>
    <row r="96" spans="1:35" x14ac:dyDescent="0.25">
      <c r="A96" s="1" t="s">
        <v>519</v>
      </c>
      <c r="B96" s="1" t="s">
        <v>524</v>
      </c>
      <c r="C96" s="1" t="s">
        <v>171</v>
      </c>
      <c r="D96" s="1" t="s">
        <v>33</v>
      </c>
      <c r="E96" s="3">
        <v>494</v>
      </c>
      <c r="F96" s="1" t="s">
        <v>49</v>
      </c>
      <c r="G96" s="1" t="s">
        <v>525</v>
      </c>
      <c r="H96" s="4">
        <v>215.3</v>
      </c>
      <c r="I96" s="7" t="s">
        <v>159</v>
      </c>
      <c r="J96" s="1" t="s">
        <v>160</v>
      </c>
      <c r="K96" s="1" t="s">
        <v>161</v>
      </c>
      <c r="L96" s="1" t="s">
        <v>64</v>
      </c>
      <c r="M96" s="1" t="s">
        <v>162</v>
      </c>
      <c r="N96" s="1" t="s">
        <v>39</v>
      </c>
      <c r="O96" s="1" t="s">
        <v>348</v>
      </c>
      <c r="P96" s="3">
        <v>506</v>
      </c>
      <c r="R96" s="1" t="s">
        <v>526</v>
      </c>
      <c r="S96" s="1" t="s">
        <v>42</v>
      </c>
      <c r="T96" s="1" t="s">
        <v>164</v>
      </c>
      <c r="V96" s="1" t="s">
        <v>57</v>
      </c>
      <c r="W96" s="1" t="s">
        <v>58</v>
      </c>
      <c r="X96" s="9" t="s">
        <v>519</v>
      </c>
      <c r="Y96" s="12">
        <f t="shared" si="8"/>
        <v>-13</v>
      </c>
      <c r="Z96" s="12">
        <f t="shared" si="9"/>
        <v>-2798.9</v>
      </c>
      <c r="AA96" s="1" t="s">
        <v>73</v>
      </c>
      <c r="AE96" s="4">
        <v>215.3</v>
      </c>
      <c r="AF96" s="4">
        <v>47.37</v>
      </c>
      <c r="AI96" s="1" t="s">
        <v>165</v>
      </c>
    </row>
    <row r="97" spans="1:35" hidden="1" x14ac:dyDescent="0.25">
      <c r="A97" s="1" t="s">
        <v>519</v>
      </c>
      <c r="B97" s="1" t="s">
        <v>519</v>
      </c>
      <c r="C97" s="1" t="s">
        <v>519</v>
      </c>
      <c r="D97" s="1" t="s">
        <v>109</v>
      </c>
      <c r="E97" s="3">
        <v>20236</v>
      </c>
      <c r="F97" s="1" t="s">
        <v>34</v>
      </c>
      <c r="G97" s="1" t="s">
        <v>109</v>
      </c>
      <c r="H97" s="4">
        <v>93.31</v>
      </c>
      <c r="I97" s="7" t="s">
        <v>116</v>
      </c>
      <c r="K97" s="1" t="s">
        <v>117</v>
      </c>
      <c r="N97" s="1" t="s">
        <v>39</v>
      </c>
      <c r="O97" s="1" t="s">
        <v>519</v>
      </c>
      <c r="P97" s="3">
        <v>538</v>
      </c>
      <c r="R97" s="1" t="s">
        <v>527</v>
      </c>
      <c r="S97" s="1" t="s">
        <v>42</v>
      </c>
      <c r="X97" s="1"/>
      <c r="AA97" s="1" t="s">
        <v>194</v>
      </c>
      <c r="AE97" s="4">
        <v>0</v>
      </c>
      <c r="AF97" s="4">
        <v>0</v>
      </c>
    </row>
    <row r="98" spans="1:35" hidden="1" x14ac:dyDescent="0.25">
      <c r="A98" s="1" t="s">
        <v>519</v>
      </c>
      <c r="B98" s="1" t="s">
        <v>519</v>
      </c>
      <c r="C98" s="1" t="s">
        <v>519</v>
      </c>
      <c r="D98" s="1" t="s">
        <v>109</v>
      </c>
      <c r="E98" s="3">
        <v>20237</v>
      </c>
      <c r="F98" s="1" t="s">
        <v>34</v>
      </c>
      <c r="G98" s="1" t="s">
        <v>109</v>
      </c>
      <c r="H98" s="4">
        <v>35.42</v>
      </c>
      <c r="I98" s="7" t="s">
        <v>119</v>
      </c>
      <c r="K98" s="1" t="s">
        <v>117</v>
      </c>
      <c r="N98" s="1" t="s">
        <v>39</v>
      </c>
      <c r="O98" s="1" t="s">
        <v>519</v>
      </c>
      <c r="P98" s="3">
        <v>539</v>
      </c>
      <c r="R98" s="1" t="s">
        <v>528</v>
      </c>
      <c r="S98" s="1" t="s">
        <v>42</v>
      </c>
      <c r="X98" s="1"/>
      <c r="AA98" s="1" t="s">
        <v>194</v>
      </c>
      <c r="AE98" s="4">
        <v>0</v>
      </c>
      <c r="AF98" s="4">
        <v>0</v>
      </c>
    </row>
    <row r="99" spans="1:35" hidden="1" x14ac:dyDescent="0.25">
      <c r="A99" s="1" t="s">
        <v>519</v>
      </c>
      <c r="B99" s="1" t="s">
        <v>519</v>
      </c>
      <c r="C99" s="1" t="s">
        <v>519</v>
      </c>
      <c r="D99" s="1" t="s">
        <v>109</v>
      </c>
      <c r="E99" s="3">
        <v>20238</v>
      </c>
      <c r="F99" s="1" t="s">
        <v>34</v>
      </c>
      <c r="G99" s="1" t="s">
        <v>109</v>
      </c>
      <c r="H99" s="4">
        <v>20.22</v>
      </c>
      <c r="I99" s="7" t="s">
        <v>121</v>
      </c>
      <c r="K99" s="1" t="s">
        <v>122</v>
      </c>
      <c r="N99" s="1" t="s">
        <v>39</v>
      </c>
      <c r="O99" s="1" t="s">
        <v>519</v>
      </c>
      <c r="P99" s="3">
        <v>540</v>
      </c>
      <c r="R99" s="1" t="s">
        <v>529</v>
      </c>
      <c r="S99" s="1" t="s">
        <v>42</v>
      </c>
      <c r="X99" s="1"/>
      <c r="AA99" s="1" t="s">
        <v>175</v>
      </c>
      <c r="AE99" s="4">
        <v>0</v>
      </c>
      <c r="AF99" s="4">
        <v>0</v>
      </c>
    </row>
    <row r="100" spans="1:35" hidden="1" x14ac:dyDescent="0.25">
      <c r="A100" s="1" t="s">
        <v>519</v>
      </c>
      <c r="B100" s="1" t="s">
        <v>519</v>
      </c>
      <c r="C100" s="1" t="s">
        <v>519</v>
      </c>
      <c r="D100" s="1" t="s">
        <v>109</v>
      </c>
      <c r="E100" s="3">
        <v>20239</v>
      </c>
      <c r="F100" s="1" t="s">
        <v>34</v>
      </c>
      <c r="G100" s="1" t="s">
        <v>109</v>
      </c>
      <c r="H100" s="4">
        <v>6</v>
      </c>
      <c r="I100" s="7" t="s">
        <v>124</v>
      </c>
      <c r="K100" s="1" t="s">
        <v>125</v>
      </c>
      <c r="N100" s="1" t="s">
        <v>39</v>
      </c>
      <c r="O100" s="1" t="s">
        <v>519</v>
      </c>
      <c r="P100" s="3">
        <v>541</v>
      </c>
      <c r="R100" s="1" t="s">
        <v>529</v>
      </c>
      <c r="S100" s="1" t="s">
        <v>42</v>
      </c>
      <c r="X100" s="1"/>
      <c r="AA100" s="1" t="s">
        <v>175</v>
      </c>
      <c r="AE100" s="4">
        <v>0</v>
      </c>
      <c r="AF100" s="4">
        <v>0</v>
      </c>
    </row>
    <row r="101" spans="1:35" ht="30" hidden="1" x14ac:dyDescent="0.25">
      <c r="A101" s="1" t="s">
        <v>519</v>
      </c>
      <c r="B101" s="1" t="s">
        <v>519</v>
      </c>
      <c r="C101" s="1" t="s">
        <v>519</v>
      </c>
      <c r="D101" s="1" t="s">
        <v>109</v>
      </c>
      <c r="E101" s="3">
        <v>20240</v>
      </c>
      <c r="F101" s="1" t="s">
        <v>34</v>
      </c>
      <c r="G101" s="1" t="s">
        <v>109</v>
      </c>
      <c r="H101" s="4">
        <v>304.72000000000003</v>
      </c>
      <c r="I101" s="7" t="s">
        <v>126</v>
      </c>
      <c r="K101" s="1" t="s">
        <v>125</v>
      </c>
      <c r="L101" s="1" t="s">
        <v>127</v>
      </c>
      <c r="M101" s="1" t="s">
        <v>128</v>
      </c>
      <c r="N101" s="1" t="s">
        <v>39</v>
      </c>
      <c r="O101" s="1" t="s">
        <v>519</v>
      </c>
      <c r="P101" s="3">
        <v>542</v>
      </c>
      <c r="R101" s="1" t="s">
        <v>530</v>
      </c>
      <c r="S101" s="1" t="s">
        <v>42</v>
      </c>
      <c r="X101" s="1"/>
      <c r="AA101" s="1" t="s">
        <v>175</v>
      </c>
      <c r="AE101" s="4">
        <v>0</v>
      </c>
      <c r="AF101" s="4">
        <v>0</v>
      </c>
    </row>
    <row r="102" spans="1:35" x14ac:dyDescent="0.25">
      <c r="A102" s="1" t="s">
        <v>531</v>
      </c>
      <c r="B102" s="1" t="s">
        <v>40</v>
      </c>
      <c r="C102" s="1" t="s">
        <v>40</v>
      </c>
      <c r="D102" s="1" t="s">
        <v>33</v>
      </c>
      <c r="E102" s="3">
        <v>95</v>
      </c>
      <c r="F102" s="1" t="s">
        <v>34</v>
      </c>
      <c r="G102" s="1" t="s">
        <v>532</v>
      </c>
      <c r="H102" s="4">
        <v>710.51</v>
      </c>
      <c r="I102" s="7" t="s">
        <v>533</v>
      </c>
      <c r="J102" s="1" t="s">
        <v>534</v>
      </c>
      <c r="K102" s="1" t="s">
        <v>535</v>
      </c>
      <c r="L102" s="1" t="s">
        <v>89</v>
      </c>
      <c r="M102" s="1" t="s">
        <v>536</v>
      </c>
      <c r="N102" s="1" t="s">
        <v>39</v>
      </c>
      <c r="O102" s="1" t="s">
        <v>501</v>
      </c>
      <c r="P102" s="3">
        <v>537</v>
      </c>
      <c r="R102" s="1" t="s">
        <v>537</v>
      </c>
      <c r="S102" s="1" t="s">
        <v>42</v>
      </c>
      <c r="T102" s="1" t="s">
        <v>538</v>
      </c>
      <c r="V102" s="1" t="s">
        <v>44</v>
      </c>
      <c r="W102" s="1" t="s">
        <v>45</v>
      </c>
      <c r="X102" s="9" t="s">
        <v>531</v>
      </c>
      <c r="Y102" s="12">
        <f t="shared" ref="Y102:Y118" si="10">+O102-X102</f>
        <v>-2</v>
      </c>
      <c r="Z102" s="12">
        <f t="shared" ref="Z102:Z118" si="11">PRODUCT(Y102,H102)</f>
        <v>-1421.02</v>
      </c>
      <c r="AA102" s="1" t="s">
        <v>40</v>
      </c>
      <c r="AE102" s="4">
        <v>691.36</v>
      </c>
      <c r="AF102" s="4">
        <v>152.1</v>
      </c>
      <c r="AI102" s="1" t="s">
        <v>140</v>
      </c>
    </row>
    <row r="103" spans="1:35" x14ac:dyDescent="0.25">
      <c r="A103" s="1" t="s">
        <v>531</v>
      </c>
      <c r="B103" s="1" t="s">
        <v>40</v>
      </c>
      <c r="C103" s="1" t="s">
        <v>130</v>
      </c>
      <c r="D103" s="1" t="s">
        <v>33</v>
      </c>
      <c r="E103" s="3">
        <v>96</v>
      </c>
      <c r="F103" s="1" t="s">
        <v>34</v>
      </c>
      <c r="G103" s="1" t="s">
        <v>539</v>
      </c>
      <c r="H103" s="4">
        <v>3789.78</v>
      </c>
      <c r="I103" s="7" t="s">
        <v>36</v>
      </c>
      <c r="J103" s="1" t="s">
        <v>37</v>
      </c>
      <c r="K103" s="1" t="s">
        <v>38</v>
      </c>
      <c r="N103" s="1" t="s">
        <v>39</v>
      </c>
      <c r="O103" s="1" t="s">
        <v>501</v>
      </c>
      <c r="P103" s="3">
        <v>536</v>
      </c>
      <c r="R103" s="1" t="s">
        <v>540</v>
      </c>
      <c r="S103" s="1" t="s">
        <v>42</v>
      </c>
      <c r="T103" s="1" t="s">
        <v>43</v>
      </c>
      <c r="V103" s="1" t="s">
        <v>44</v>
      </c>
      <c r="W103" s="1" t="s">
        <v>45</v>
      </c>
      <c r="X103" s="9" t="s">
        <v>531</v>
      </c>
      <c r="Y103" s="12">
        <f t="shared" si="10"/>
        <v>-2</v>
      </c>
      <c r="Z103" s="12">
        <f t="shared" si="11"/>
        <v>-7579.56</v>
      </c>
      <c r="AA103" s="1" t="s">
        <v>130</v>
      </c>
      <c r="AE103" s="4">
        <v>3687.66</v>
      </c>
      <c r="AF103" s="4">
        <v>811.29</v>
      </c>
      <c r="AI103" s="1" t="s">
        <v>46</v>
      </c>
    </row>
    <row r="104" spans="1:35" x14ac:dyDescent="0.25">
      <c r="A104" s="1" t="s">
        <v>531</v>
      </c>
      <c r="B104" s="1" t="s">
        <v>115</v>
      </c>
      <c r="C104" s="1" t="s">
        <v>171</v>
      </c>
      <c r="D104" s="1" t="s">
        <v>33</v>
      </c>
      <c r="E104" s="3">
        <v>492</v>
      </c>
      <c r="F104" s="1" t="s">
        <v>49</v>
      </c>
      <c r="G104" s="1" t="s">
        <v>541</v>
      </c>
      <c r="H104" s="4">
        <v>932.43</v>
      </c>
      <c r="I104" s="7" t="s">
        <v>86</v>
      </c>
      <c r="J104" s="1" t="s">
        <v>87</v>
      </c>
      <c r="K104" s="1" t="s">
        <v>88</v>
      </c>
      <c r="L104" s="1" t="s">
        <v>89</v>
      </c>
      <c r="M104" s="1" t="s">
        <v>90</v>
      </c>
      <c r="N104" s="1" t="s">
        <v>39</v>
      </c>
      <c r="O104" s="1" t="s">
        <v>290</v>
      </c>
      <c r="P104" s="3">
        <v>501</v>
      </c>
      <c r="R104" s="1" t="s">
        <v>542</v>
      </c>
      <c r="S104" s="1" t="s">
        <v>42</v>
      </c>
      <c r="T104" s="1" t="s">
        <v>92</v>
      </c>
      <c r="V104" s="1" t="s">
        <v>97</v>
      </c>
      <c r="W104" s="1" t="s">
        <v>98</v>
      </c>
      <c r="X104" s="9" t="s">
        <v>531</v>
      </c>
      <c r="Y104" s="12">
        <f t="shared" si="10"/>
        <v>-15</v>
      </c>
      <c r="Z104" s="12">
        <f t="shared" si="11"/>
        <v>-13986.449999999999</v>
      </c>
      <c r="AA104" s="1" t="s">
        <v>40</v>
      </c>
      <c r="AE104" s="4">
        <v>932.43</v>
      </c>
      <c r="AF104" s="4">
        <v>205.13</v>
      </c>
      <c r="AI104" s="1" t="s">
        <v>94</v>
      </c>
    </row>
    <row r="105" spans="1:35" x14ac:dyDescent="0.25">
      <c r="A105" s="1" t="s">
        <v>543</v>
      </c>
      <c r="B105" s="1" t="s">
        <v>115</v>
      </c>
      <c r="C105" s="1" t="s">
        <v>130</v>
      </c>
      <c r="D105" s="1" t="s">
        <v>33</v>
      </c>
      <c r="E105" s="3">
        <v>97</v>
      </c>
      <c r="F105" s="1" t="s">
        <v>34</v>
      </c>
      <c r="G105" s="1" t="s">
        <v>544</v>
      </c>
      <c r="H105" s="4">
        <v>338</v>
      </c>
      <c r="I105" s="7" t="s">
        <v>392</v>
      </c>
      <c r="J105" s="1" t="s">
        <v>393</v>
      </c>
      <c r="K105" s="1" t="s">
        <v>394</v>
      </c>
      <c r="L105" s="1" t="s">
        <v>103</v>
      </c>
      <c r="M105" s="1" t="s">
        <v>395</v>
      </c>
      <c r="N105" s="1" t="s">
        <v>39</v>
      </c>
      <c r="O105" s="1" t="s">
        <v>348</v>
      </c>
      <c r="P105" s="3">
        <v>509</v>
      </c>
      <c r="R105" s="1" t="s">
        <v>545</v>
      </c>
      <c r="S105" s="1" t="s">
        <v>42</v>
      </c>
      <c r="V105" s="1" t="s">
        <v>97</v>
      </c>
      <c r="W105" s="1" t="s">
        <v>98</v>
      </c>
      <c r="X105" s="9" t="s">
        <v>543</v>
      </c>
      <c r="Y105" s="12">
        <f t="shared" si="10"/>
        <v>-15</v>
      </c>
      <c r="Z105" s="12">
        <f t="shared" si="11"/>
        <v>-5070</v>
      </c>
      <c r="AA105" s="1" t="s">
        <v>130</v>
      </c>
      <c r="AE105" s="4">
        <v>338</v>
      </c>
      <c r="AF105" s="4">
        <v>0</v>
      </c>
      <c r="AI105" s="1" t="s">
        <v>397</v>
      </c>
    </row>
    <row r="106" spans="1:35" x14ac:dyDescent="0.25">
      <c r="A106" s="1" t="s">
        <v>543</v>
      </c>
      <c r="B106" s="1" t="s">
        <v>115</v>
      </c>
      <c r="C106" s="1" t="s">
        <v>171</v>
      </c>
      <c r="D106" s="1" t="s">
        <v>33</v>
      </c>
      <c r="E106" s="3">
        <v>495</v>
      </c>
      <c r="F106" s="1" t="s">
        <v>49</v>
      </c>
      <c r="G106" s="1" t="s">
        <v>546</v>
      </c>
      <c r="H106" s="4">
        <v>460</v>
      </c>
      <c r="I106" s="7" t="s">
        <v>276</v>
      </c>
      <c r="J106" s="1" t="s">
        <v>277</v>
      </c>
      <c r="K106" s="1" t="s">
        <v>38</v>
      </c>
      <c r="N106" s="1" t="s">
        <v>39</v>
      </c>
      <c r="O106" s="1" t="s">
        <v>348</v>
      </c>
      <c r="P106" s="3">
        <v>510</v>
      </c>
      <c r="R106" s="1" t="s">
        <v>547</v>
      </c>
      <c r="S106" s="1" t="s">
        <v>42</v>
      </c>
      <c r="T106" s="1" t="s">
        <v>279</v>
      </c>
      <c r="X106" s="9" t="s">
        <v>543</v>
      </c>
      <c r="Y106" s="12">
        <f t="shared" si="10"/>
        <v>-15</v>
      </c>
      <c r="Z106" s="12">
        <f t="shared" si="11"/>
        <v>-6900</v>
      </c>
      <c r="AA106" s="1" t="s">
        <v>130</v>
      </c>
      <c r="AE106" s="4">
        <v>460</v>
      </c>
      <c r="AF106" s="4">
        <v>101.2</v>
      </c>
      <c r="AI106" s="1" t="s">
        <v>518</v>
      </c>
    </row>
    <row r="107" spans="1:35" x14ac:dyDescent="0.25">
      <c r="A107" s="1" t="s">
        <v>543</v>
      </c>
      <c r="B107" s="1" t="s">
        <v>115</v>
      </c>
      <c r="C107" s="1" t="s">
        <v>171</v>
      </c>
      <c r="D107" s="1" t="s">
        <v>33</v>
      </c>
      <c r="E107" s="3">
        <v>498</v>
      </c>
      <c r="F107" s="1" t="s">
        <v>49</v>
      </c>
      <c r="G107" s="1" t="s">
        <v>548</v>
      </c>
      <c r="H107" s="4">
        <v>3037.61</v>
      </c>
      <c r="I107" s="7" t="s">
        <v>61</v>
      </c>
      <c r="J107" s="1" t="s">
        <v>62</v>
      </c>
      <c r="K107" s="1" t="s">
        <v>63</v>
      </c>
      <c r="L107" s="1" t="s">
        <v>64</v>
      </c>
      <c r="M107" s="1" t="s">
        <v>65</v>
      </c>
      <c r="N107" s="1" t="s">
        <v>39</v>
      </c>
      <c r="O107" s="1" t="s">
        <v>66</v>
      </c>
      <c r="P107" s="3">
        <v>520</v>
      </c>
      <c r="R107" s="1" t="s">
        <v>549</v>
      </c>
      <c r="S107" s="1" t="s">
        <v>42</v>
      </c>
      <c r="T107" s="1" t="s">
        <v>68</v>
      </c>
      <c r="V107" s="1" t="s">
        <v>97</v>
      </c>
      <c r="W107" s="1" t="s">
        <v>98</v>
      </c>
      <c r="X107" s="9" t="s">
        <v>543</v>
      </c>
      <c r="Y107" s="12">
        <f t="shared" si="10"/>
        <v>-9</v>
      </c>
      <c r="Z107" s="12">
        <f t="shared" si="11"/>
        <v>-27338.49</v>
      </c>
      <c r="AA107" s="1" t="s">
        <v>130</v>
      </c>
      <c r="AE107" s="4">
        <v>3037.61</v>
      </c>
      <c r="AF107" s="4">
        <v>304.22000000000003</v>
      </c>
      <c r="AI107" s="1" t="s">
        <v>72</v>
      </c>
    </row>
    <row r="108" spans="1:35" x14ac:dyDescent="0.25">
      <c r="A108" s="1" t="s">
        <v>550</v>
      </c>
      <c r="B108" s="1" t="s">
        <v>47</v>
      </c>
      <c r="C108" s="1" t="s">
        <v>48</v>
      </c>
      <c r="D108" s="1" t="s">
        <v>33</v>
      </c>
      <c r="E108" s="3">
        <v>424</v>
      </c>
      <c r="F108" s="1" t="s">
        <v>49</v>
      </c>
      <c r="G108" s="1" t="s">
        <v>551</v>
      </c>
      <c r="H108" s="4">
        <v>7123.08</v>
      </c>
      <c r="I108" s="7" t="s">
        <v>242</v>
      </c>
      <c r="J108" s="1" t="s">
        <v>243</v>
      </c>
      <c r="K108" s="1" t="s">
        <v>244</v>
      </c>
      <c r="L108" s="1" t="s">
        <v>89</v>
      </c>
      <c r="M108" s="1" t="s">
        <v>245</v>
      </c>
      <c r="N108" s="1" t="s">
        <v>39</v>
      </c>
      <c r="O108" s="1" t="s">
        <v>246</v>
      </c>
      <c r="P108" s="3">
        <v>552</v>
      </c>
      <c r="R108" s="1" t="s">
        <v>552</v>
      </c>
      <c r="S108" s="1" t="s">
        <v>42</v>
      </c>
      <c r="T108" s="1" t="s">
        <v>553</v>
      </c>
      <c r="V108" s="1" t="s">
        <v>97</v>
      </c>
      <c r="W108" s="1" t="s">
        <v>98</v>
      </c>
      <c r="X108" s="9" t="s">
        <v>550</v>
      </c>
      <c r="Y108" s="12">
        <f t="shared" si="10"/>
        <v>3</v>
      </c>
      <c r="Z108" s="12">
        <f t="shared" si="11"/>
        <v>21369.239999999998</v>
      </c>
      <c r="AA108" s="1" t="s">
        <v>155</v>
      </c>
      <c r="AE108" s="4">
        <v>7123.08</v>
      </c>
      <c r="AF108" s="4">
        <v>36.43</v>
      </c>
      <c r="AI108" s="1" t="s">
        <v>250</v>
      </c>
    </row>
    <row r="109" spans="1:35" x14ac:dyDescent="0.25">
      <c r="A109" s="1" t="s">
        <v>550</v>
      </c>
      <c r="B109" s="1" t="s">
        <v>47</v>
      </c>
      <c r="C109" s="1" t="s">
        <v>48</v>
      </c>
      <c r="D109" s="1" t="s">
        <v>33</v>
      </c>
      <c r="E109" s="3">
        <v>425</v>
      </c>
      <c r="F109" s="1" t="s">
        <v>49</v>
      </c>
      <c r="G109" s="1" t="s">
        <v>554</v>
      </c>
      <c r="H109" s="4">
        <v>76196.06</v>
      </c>
      <c r="I109" s="7" t="s">
        <v>242</v>
      </c>
      <c r="J109" s="1" t="s">
        <v>243</v>
      </c>
      <c r="K109" s="1" t="s">
        <v>244</v>
      </c>
      <c r="L109" s="1" t="s">
        <v>89</v>
      </c>
      <c r="M109" s="1" t="s">
        <v>245</v>
      </c>
      <c r="N109" s="1" t="s">
        <v>39</v>
      </c>
      <c r="O109" s="1" t="s">
        <v>246</v>
      </c>
      <c r="P109" s="3">
        <v>552</v>
      </c>
      <c r="R109" s="1" t="s">
        <v>555</v>
      </c>
      <c r="S109" s="1" t="s">
        <v>42</v>
      </c>
      <c r="T109" s="1" t="s">
        <v>553</v>
      </c>
      <c r="V109" s="1" t="s">
        <v>57</v>
      </c>
      <c r="W109" s="1" t="s">
        <v>58</v>
      </c>
      <c r="X109" s="9" t="s">
        <v>550</v>
      </c>
      <c r="Y109" s="12">
        <f t="shared" si="10"/>
        <v>3</v>
      </c>
      <c r="Z109" s="12">
        <f t="shared" si="11"/>
        <v>228588.18</v>
      </c>
      <c r="AA109" s="1" t="s">
        <v>155</v>
      </c>
      <c r="AE109" s="4">
        <v>76196.06</v>
      </c>
      <c r="AF109" s="4">
        <v>318.38</v>
      </c>
      <c r="AI109" s="1" t="s">
        <v>250</v>
      </c>
    </row>
    <row r="110" spans="1:35" x14ac:dyDescent="0.25">
      <c r="A110" s="1" t="s">
        <v>550</v>
      </c>
      <c r="B110" s="1" t="s">
        <v>47</v>
      </c>
      <c r="C110" s="1" t="s">
        <v>48</v>
      </c>
      <c r="D110" s="1" t="s">
        <v>33</v>
      </c>
      <c r="E110" s="3">
        <v>426</v>
      </c>
      <c r="F110" s="1" t="s">
        <v>49</v>
      </c>
      <c r="G110" s="1" t="s">
        <v>556</v>
      </c>
      <c r="H110" s="4">
        <v>9140.08</v>
      </c>
      <c r="I110" s="7" t="s">
        <v>242</v>
      </c>
      <c r="J110" s="1" t="s">
        <v>243</v>
      </c>
      <c r="K110" s="1" t="s">
        <v>244</v>
      </c>
      <c r="L110" s="1" t="s">
        <v>89</v>
      </c>
      <c r="M110" s="1" t="s">
        <v>245</v>
      </c>
      <c r="N110" s="1" t="s">
        <v>39</v>
      </c>
      <c r="O110" s="1" t="s">
        <v>246</v>
      </c>
      <c r="P110" s="3">
        <v>552</v>
      </c>
      <c r="R110" s="1" t="s">
        <v>557</v>
      </c>
      <c r="S110" s="1" t="s">
        <v>42</v>
      </c>
      <c r="T110" s="1" t="s">
        <v>553</v>
      </c>
      <c r="V110" s="1" t="s">
        <v>44</v>
      </c>
      <c r="W110" s="1" t="s">
        <v>45</v>
      </c>
      <c r="X110" s="9" t="s">
        <v>550</v>
      </c>
      <c r="Y110" s="12">
        <f t="shared" si="10"/>
        <v>3</v>
      </c>
      <c r="Z110" s="12">
        <f t="shared" si="11"/>
        <v>27420.239999999998</v>
      </c>
      <c r="AA110" s="1" t="s">
        <v>155</v>
      </c>
      <c r="AE110" s="4">
        <v>9140.08</v>
      </c>
      <c r="AF110" s="4">
        <v>32.799999999999997</v>
      </c>
      <c r="AI110" s="1" t="s">
        <v>250</v>
      </c>
    </row>
    <row r="111" spans="1:35" x14ac:dyDescent="0.25">
      <c r="A111" s="1" t="s">
        <v>550</v>
      </c>
      <c r="B111" s="1" t="s">
        <v>47</v>
      </c>
      <c r="C111" s="1" t="s">
        <v>48</v>
      </c>
      <c r="D111" s="1" t="s">
        <v>33</v>
      </c>
      <c r="E111" s="3">
        <v>427</v>
      </c>
      <c r="F111" s="1" t="s">
        <v>49</v>
      </c>
      <c r="G111" s="1" t="s">
        <v>558</v>
      </c>
      <c r="H111" s="4">
        <v>7293.21</v>
      </c>
      <c r="I111" s="7" t="s">
        <v>242</v>
      </c>
      <c r="J111" s="1" t="s">
        <v>243</v>
      </c>
      <c r="K111" s="1" t="s">
        <v>244</v>
      </c>
      <c r="L111" s="1" t="s">
        <v>89</v>
      </c>
      <c r="M111" s="1" t="s">
        <v>245</v>
      </c>
      <c r="N111" s="1" t="s">
        <v>39</v>
      </c>
      <c r="O111" s="1" t="s">
        <v>246</v>
      </c>
      <c r="P111" s="3">
        <v>552</v>
      </c>
      <c r="R111" s="1" t="s">
        <v>559</v>
      </c>
      <c r="S111" s="1" t="s">
        <v>42</v>
      </c>
      <c r="T111" s="1" t="s">
        <v>553</v>
      </c>
      <c r="V111" s="1" t="s">
        <v>44</v>
      </c>
      <c r="W111" s="1" t="s">
        <v>45</v>
      </c>
      <c r="X111" s="9" t="s">
        <v>550</v>
      </c>
      <c r="Y111" s="12">
        <f t="shared" si="10"/>
        <v>3</v>
      </c>
      <c r="Z111" s="12">
        <f t="shared" si="11"/>
        <v>21879.63</v>
      </c>
      <c r="AA111" s="1" t="s">
        <v>155</v>
      </c>
      <c r="AE111" s="4">
        <v>7293.21</v>
      </c>
      <c r="AF111" s="4">
        <v>0</v>
      </c>
      <c r="AI111" s="1" t="s">
        <v>560</v>
      </c>
    </row>
    <row r="112" spans="1:35" x14ac:dyDescent="0.25">
      <c r="A112" s="1" t="s">
        <v>550</v>
      </c>
      <c r="B112" s="1" t="s">
        <v>115</v>
      </c>
      <c r="C112" s="1" t="s">
        <v>171</v>
      </c>
      <c r="D112" s="1" t="s">
        <v>33</v>
      </c>
      <c r="E112" s="3">
        <v>497</v>
      </c>
      <c r="F112" s="1" t="s">
        <v>49</v>
      </c>
      <c r="G112" s="1" t="s">
        <v>561</v>
      </c>
      <c r="H112" s="4">
        <v>68.099999999999994</v>
      </c>
      <c r="I112" s="7" t="s">
        <v>61</v>
      </c>
      <c r="J112" s="1" t="s">
        <v>62</v>
      </c>
      <c r="K112" s="1" t="s">
        <v>63</v>
      </c>
      <c r="L112" s="1" t="s">
        <v>64</v>
      </c>
      <c r="M112" s="1" t="s">
        <v>65</v>
      </c>
      <c r="N112" s="1" t="s">
        <v>39</v>
      </c>
      <c r="O112" s="1" t="s">
        <v>66</v>
      </c>
      <c r="P112" s="3">
        <v>520</v>
      </c>
      <c r="R112" s="1" t="s">
        <v>562</v>
      </c>
      <c r="S112" s="1" t="s">
        <v>42</v>
      </c>
      <c r="T112" s="1" t="s">
        <v>68</v>
      </c>
      <c r="V112" s="1" t="s">
        <v>44</v>
      </c>
      <c r="W112" s="1" t="s">
        <v>45</v>
      </c>
      <c r="X112" s="9" t="s">
        <v>550</v>
      </c>
      <c r="Y112" s="12">
        <f t="shared" si="10"/>
        <v>-10</v>
      </c>
      <c r="Z112" s="12">
        <f t="shared" si="11"/>
        <v>-681</v>
      </c>
      <c r="AA112" s="1" t="s">
        <v>146</v>
      </c>
      <c r="AE112" s="4">
        <v>68.099999999999994</v>
      </c>
      <c r="AF112" s="4">
        <v>2.72</v>
      </c>
      <c r="AI112" s="1" t="s">
        <v>69</v>
      </c>
    </row>
    <row r="113" spans="1:35" x14ac:dyDescent="0.25">
      <c r="A113" s="1" t="s">
        <v>563</v>
      </c>
      <c r="B113" s="1" t="s">
        <v>47</v>
      </c>
      <c r="C113" s="1" t="s">
        <v>48</v>
      </c>
      <c r="D113" s="1" t="s">
        <v>33</v>
      </c>
      <c r="E113" s="3">
        <v>428</v>
      </c>
      <c r="F113" s="1" t="s">
        <v>49</v>
      </c>
      <c r="G113" s="1" t="s">
        <v>564</v>
      </c>
      <c r="H113" s="4">
        <v>1427.95</v>
      </c>
      <c r="I113" s="7" t="s">
        <v>242</v>
      </c>
      <c r="J113" s="1" t="s">
        <v>243</v>
      </c>
      <c r="K113" s="1" t="s">
        <v>244</v>
      </c>
      <c r="L113" s="1" t="s">
        <v>89</v>
      </c>
      <c r="M113" s="1" t="s">
        <v>245</v>
      </c>
      <c r="N113" s="1" t="s">
        <v>39</v>
      </c>
      <c r="O113" s="1" t="s">
        <v>246</v>
      </c>
      <c r="P113" s="3">
        <v>552</v>
      </c>
      <c r="R113" s="1" t="s">
        <v>565</v>
      </c>
      <c r="S113" s="1" t="s">
        <v>42</v>
      </c>
      <c r="T113" s="1" t="s">
        <v>553</v>
      </c>
      <c r="V113" s="1" t="s">
        <v>97</v>
      </c>
      <c r="W113" s="1" t="s">
        <v>98</v>
      </c>
      <c r="X113" s="9" t="s">
        <v>563</v>
      </c>
      <c r="Y113" s="12">
        <f t="shared" si="10"/>
        <v>2</v>
      </c>
      <c r="Z113" s="12">
        <f t="shared" si="11"/>
        <v>2855.9</v>
      </c>
      <c r="AA113" s="1" t="s">
        <v>80</v>
      </c>
      <c r="AE113" s="4">
        <v>1427.95</v>
      </c>
      <c r="AF113" s="4">
        <v>9.48</v>
      </c>
      <c r="AI113" s="1" t="s">
        <v>250</v>
      </c>
    </row>
    <row r="114" spans="1:35" x14ac:dyDescent="0.25">
      <c r="A114" s="1" t="s">
        <v>563</v>
      </c>
      <c r="B114" s="1" t="s">
        <v>47</v>
      </c>
      <c r="C114" s="1" t="s">
        <v>48</v>
      </c>
      <c r="D114" s="1" t="s">
        <v>33</v>
      </c>
      <c r="E114" s="3">
        <v>429</v>
      </c>
      <c r="F114" s="1" t="s">
        <v>49</v>
      </c>
      <c r="G114" s="1" t="s">
        <v>566</v>
      </c>
      <c r="H114" s="4">
        <v>1204.74</v>
      </c>
      <c r="I114" s="7" t="s">
        <v>242</v>
      </c>
      <c r="J114" s="1" t="s">
        <v>243</v>
      </c>
      <c r="K114" s="1" t="s">
        <v>244</v>
      </c>
      <c r="L114" s="1" t="s">
        <v>89</v>
      </c>
      <c r="M114" s="1" t="s">
        <v>245</v>
      </c>
      <c r="N114" s="1" t="s">
        <v>39</v>
      </c>
      <c r="O114" s="1" t="s">
        <v>246</v>
      </c>
      <c r="P114" s="3">
        <v>552</v>
      </c>
      <c r="R114" s="1" t="s">
        <v>567</v>
      </c>
      <c r="S114" s="1" t="s">
        <v>42</v>
      </c>
      <c r="T114" s="1" t="s">
        <v>553</v>
      </c>
      <c r="V114" s="1" t="s">
        <v>44</v>
      </c>
      <c r="W114" s="1" t="s">
        <v>45</v>
      </c>
      <c r="X114" s="9" t="s">
        <v>563</v>
      </c>
      <c r="Y114" s="12">
        <f t="shared" si="10"/>
        <v>2</v>
      </c>
      <c r="Z114" s="12">
        <f t="shared" si="11"/>
        <v>2409.48</v>
      </c>
      <c r="AA114" s="1" t="s">
        <v>80</v>
      </c>
      <c r="AE114" s="4">
        <v>1204.74</v>
      </c>
      <c r="AF114" s="4">
        <v>8.8699999999999992</v>
      </c>
      <c r="AI114" s="1" t="s">
        <v>250</v>
      </c>
    </row>
    <row r="115" spans="1:35" x14ac:dyDescent="0.25">
      <c r="A115" s="1" t="s">
        <v>563</v>
      </c>
      <c r="B115" s="1" t="s">
        <v>47</v>
      </c>
      <c r="C115" s="1" t="s">
        <v>48</v>
      </c>
      <c r="D115" s="1" t="s">
        <v>33</v>
      </c>
      <c r="E115" s="3">
        <v>430</v>
      </c>
      <c r="F115" s="1" t="s">
        <v>49</v>
      </c>
      <c r="G115" s="1" t="s">
        <v>568</v>
      </c>
      <c r="H115" s="4">
        <v>16513.07</v>
      </c>
      <c r="I115" s="7" t="s">
        <v>242</v>
      </c>
      <c r="J115" s="1" t="s">
        <v>243</v>
      </c>
      <c r="K115" s="1" t="s">
        <v>244</v>
      </c>
      <c r="L115" s="1" t="s">
        <v>89</v>
      </c>
      <c r="M115" s="1" t="s">
        <v>245</v>
      </c>
      <c r="N115" s="1" t="s">
        <v>39</v>
      </c>
      <c r="O115" s="1" t="s">
        <v>246</v>
      </c>
      <c r="P115" s="3">
        <v>552</v>
      </c>
      <c r="R115" s="1" t="s">
        <v>569</v>
      </c>
      <c r="S115" s="1" t="s">
        <v>42</v>
      </c>
      <c r="T115" s="1" t="s">
        <v>553</v>
      </c>
      <c r="V115" s="1" t="s">
        <v>57</v>
      </c>
      <c r="W115" s="1" t="s">
        <v>58</v>
      </c>
      <c r="X115" s="9" t="s">
        <v>563</v>
      </c>
      <c r="Y115" s="12">
        <f t="shared" si="10"/>
        <v>2</v>
      </c>
      <c r="Z115" s="12">
        <f t="shared" si="11"/>
        <v>33026.14</v>
      </c>
      <c r="AA115" s="1" t="s">
        <v>80</v>
      </c>
      <c r="AE115" s="4">
        <v>16513.07</v>
      </c>
      <c r="AF115" s="4">
        <v>86.59</v>
      </c>
      <c r="AI115" s="1" t="s">
        <v>250</v>
      </c>
    </row>
    <row r="116" spans="1:35" x14ac:dyDescent="0.25">
      <c r="A116" s="1" t="s">
        <v>563</v>
      </c>
      <c r="B116" s="1" t="s">
        <v>47</v>
      </c>
      <c r="C116" s="1" t="s">
        <v>48</v>
      </c>
      <c r="D116" s="1" t="s">
        <v>33</v>
      </c>
      <c r="E116" s="3">
        <v>431</v>
      </c>
      <c r="F116" s="1" t="s">
        <v>49</v>
      </c>
      <c r="G116" s="1" t="s">
        <v>570</v>
      </c>
      <c r="H116" s="4">
        <v>3410.95</v>
      </c>
      <c r="I116" s="7" t="s">
        <v>242</v>
      </c>
      <c r="J116" s="1" t="s">
        <v>243</v>
      </c>
      <c r="K116" s="1" t="s">
        <v>244</v>
      </c>
      <c r="L116" s="1" t="s">
        <v>89</v>
      </c>
      <c r="M116" s="1" t="s">
        <v>245</v>
      </c>
      <c r="N116" s="1" t="s">
        <v>39</v>
      </c>
      <c r="O116" s="1" t="s">
        <v>246</v>
      </c>
      <c r="P116" s="3">
        <v>552</v>
      </c>
      <c r="R116" s="1" t="s">
        <v>571</v>
      </c>
      <c r="S116" s="1" t="s">
        <v>42</v>
      </c>
      <c r="T116" s="1" t="s">
        <v>553</v>
      </c>
      <c r="V116" s="1" t="s">
        <v>57</v>
      </c>
      <c r="W116" s="1" t="s">
        <v>58</v>
      </c>
      <c r="X116" s="9" t="s">
        <v>563</v>
      </c>
      <c r="Y116" s="12">
        <f t="shared" si="10"/>
        <v>2</v>
      </c>
      <c r="Z116" s="12">
        <f t="shared" si="11"/>
        <v>6821.9</v>
      </c>
      <c r="AA116" s="1" t="s">
        <v>80</v>
      </c>
      <c r="AE116" s="4">
        <v>3410.95</v>
      </c>
      <c r="AF116" s="4">
        <v>16.63</v>
      </c>
      <c r="AI116" s="1" t="s">
        <v>250</v>
      </c>
    </row>
    <row r="117" spans="1:35" x14ac:dyDescent="0.25">
      <c r="A117" s="1" t="s">
        <v>563</v>
      </c>
      <c r="B117" s="1" t="s">
        <v>115</v>
      </c>
      <c r="C117" s="1" t="s">
        <v>171</v>
      </c>
      <c r="D117" s="1" t="s">
        <v>33</v>
      </c>
      <c r="E117" s="3">
        <v>496</v>
      </c>
      <c r="F117" s="1" t="s">
        <v>49</v>
      </c>
      <c r="G117" s="1" t="s">
        <v>572</v>
      </c>
      <c r="H117" s="4">
        <v>2271.2800000000002</v>
      </c>
      <c r="I117" s="7" t="s">
        <v>51</v>
      </c>
      <c r="J117" s="1" t="s">
        <v>52</v>
      </c>
      <c r="K117" s="1" t="s">
        <v>53</v>
      </c>
      <c r="N117" s="1" t="s">
        <v>39</v>
      </c>
      <c r="O117" s="1" t="s">
        <v>348</v>
      </c>
      <c r="P117" s="3">
        <v>511</v>
      </c>
      <c r="R117" s="1" t="s">
        <v>573</v>
      </c>
      <c r="S117" s="1" t="s">
        <v>42</v>
      </c>
      <c r="T117" s="1" t="s">
        <v>56</v>
      </c>
      <c r="V117" s="1" t="s">
        <v>57</v>
      </c>
      <c r="W117" s="1" t="s">
        <v>58</v>
      </c>
      <c r="X117" s="9" t="s">
        <v>563</v>
      </c>
      <c r="Y117" s="12">
        <f t="shared" si="10"/>
        <v>-17</v>
      </c>
      <c r="Z117" s="12">
        <f t="shared" si="11"/>
        <v>-38611.760000000002</v>
      </c>
      <c r="AA117" s="1" t="s">
        <v>171</v>
      </c>
      <c r="AE117" s="4">
        <v>2271.2800000000002</v>
      </c>
      <c r="AF117" s="4">
        <v>499.68</v>
      </c>
      <c r="AI117" s="1" t="s">
        <v>59</v>
      </c>
    </row>
    <row r="118" spans="1:35" x14ac:dyDescent="0.25">
      <c r="A118" s="1" t="s">
        <v>563</v>
      </c>
      <c r="B118" s="1" t="s">
        <v>115</v>
      </c>
      <c r="C118" s="1" t="s">
        <v>175</v>
      </c>
      <c r="D118" s="1" t="s">
        <v>33</v>
      </c>
      <c r="E118" s="3">
        <v>501</v>
      </c>
      <c r="F118" s="1" t="s">
        <v>49</v>
      </c>
      <c r="G118" s="1" t="s">
        <v>574</v>
      </c>
      <c r="H118" s="4">
        <v>1116</v>
      </c>
      <c r="I118" s="7" t="s">
        <v>575</v>
      </c>
      <c r="J118" s="1" t="s">
        <v>576</v>
      </c>
      <c r="K118" s="1" t="s">
        <v>577</v>
      </c>
      <c r="N118" s="1" t="s">
        <v>39</v>
      </c>
      <c r="O118" s="1" t="s">
        <v>66</v>
      </c>
      <c r="P118" s="3">
        <v>518</v>
      </c>
      <c r="R118" s="1" t="s">
        <v>578</v>
      </c>
      <c r="S118" s="1" t="s">
        <v>42</v>
      </c>
      <c r="T118" s="1" t="s">
        <v>579</v>
      </c>
      <c r="V118" s="1" t="s">
        <v>57</v>
      </c>
      <c r="W118" s="1" t="s">
        <v>58</v>
      </c>
      <c r="X118" s="9" t="s">
        <v>563</v>
      </c>
      <c r="Y118" s="12">
        <f t="shared" si="10"/>
        <v>-11</v>
      </c>
      <c r="Z118" s="12">
        <f t="shared" si="11"/>
        <v>-12276</v>
      </c>
      <c r="AA118" s="1" t="s">
        <v>171</v>
      </c>
      <c r="AE118" s="4">
        <v>1116</v>
      </c>
      <c r="AF118" s="4">
        <v>55.8</v>
      </c>
      <c r="AI118" s="1" t="s">
        <v>188</v>
      </c>
    </row>
    <row r="119" spans="1:35" hidden="1" x14ac:dyDescent="0.25">
      <c r="A119" s="1" t="s">
        <v>563</v>
      </c>
      <c r="B119" s="1" t="s">
        <v>563</v>
      </c>
      <c r="C119" s="1" t="s">
        <v>563</v>
      </c>
      <c r="D119" s="1" t="s">
        <v>109</v>
      </c>
      <c r="E119" s="3">
        <v>20241</v>
      </c>
      <c r="F119" s="1" t="s">
        <v>34</v>
      </c>
      <c r="G119" s="1" t="s">
        <v>109</v>
      </c>
      <c r="H119" s="4">
        <v>14201.9</v>
      </c>
      <c r="I119" s="7" t="s">
        <v>580</v>
      </c>
      <c r="K119" s="1" t="s">
        <v>38</v>
      </c>
      <c r="N119" s="1" t="s">
        <v>581</v>
      </c>
      <c r="O119" s="1" t="s">
        <v>582</v>
      </c>
      <c r="P119" s="3">
        <v>543</v>
      </c>
      <c r="R119" s="1" t="s">
        <v>583</v>
      </c>
      <c r="S119" s="1" t="s">
        <v>42</v>
      </c>
      <c r="X119" s="1"/>
      <c r="AA119" s="1" t="s">
        <v>157</v>
      </c>
      <c r="AE119" s="4">
        <v>0</v>
      </c>
      <c r="AF119" s="4">
        <v>0</v>
      </c>
    </row>
    <row r="120" spans="1:35" hidden="1" x14ac:dyDescent="0.25">
      <c r="A120" s="1" t="s">
        <v>563</v>
      </c>
      <c r="B120" s="1" t="s">
        <v>563</v>
      </c>
      <c r="C120" s="1" t="s">
        <v>563</v>
      </c>
      <c r="D120" s="1" t="s">
        <v>109</v>
      </c>
      <c r="E120" s="3">
        <v>20242</v>
      </c>
      <c r="F120" s="1" t="s">
        <v>34</v>
      </c>
      <c r="G120" s="1" t="s">
        <v>109</v>
      </c>
      <c r="H120" s="4">
        <v>2170.4499999999998</v>
      </c>
      <c r="I120" s="7" t="s">
        <v>584</v>
      </c>
      <c r="K120" s="1" t="s">
        <v>38</v>
      </c>
      <c r="N120" s="1" t="s">
        <v>581</v>
      </c>
      <c r="O120" s="1" t="s">
        <v>582</v>
      </c>
      <c r="P120" s="3">
        <v>544</v>
      </c>
      <c r="R120" s="1" t="s">
        <v>585</v>
      </c>
      <c r="S120" s="1" t="s">
        <v>42</v>
      </c>
      <c r="X120" s="1"/>
      <c r="AA120" s="1" t="s">
        <v>157</v>
      </c>
      <c r="AE120" s="4">
        <v>0</v>
      </c>
      <c r="AF120" s="4">
        <v>0</v>
      </c>
    </row>
    <row r="121" spans="1:35" hidden="1" x14ac:dyDescent="0.25">
      <c r="A121" s="1" t="s">
        <v>563</v>
      </c>
      <c r="B121" s="1" t="s">
        <v>563</v>
      </c>
      <c r="C121" s="1" t="s">
        <v>563</v>
      </c>
      <c r="D121" s="1" t="s">
        <v>109</v>
      </c>
      <c r="E121" s="3">
        <v>20243</v>
      </c>
      <c r="F121" s="1" t="s">
        <v>34</v>
      </c>
      <c r="G121" s="1" t="s">
        <v>109</v>
      </c>
      <c r="H121" s="4">
        <v>176.94</v>
      </c>
      <c r="I121" s="7" t="s">
        <v>586</v>
      </c>
      <c r="K121" s="1" t="s">
        <v>38</v>
      </c>
      <c r="N121" s="1" t="s">
        <v>581</v>
      </c>
      <c r="O121" s="1" t="s">
        <v>582</v>
      </c>
      <c r="P121" s="3">
        <v>545</v>
      </c>
      <c r="R121" s="1" t="s">
        <v>587</v>
      </c>
      <c r="S121" s="1" t="s">
        <v>42</v>
      </c>
      <c r="X121" s="1"/>
      <c r="AA121" s="1" t="s">
        <v>194</v>
      </c>
      <c r="AE121" s="4">
        <v>0</v>
      </c>
      <c r="AF121" s="4">
        <v>0</v>
      </c>
    </row>
    <row r="122" spans="1:35" hidden="1" x14ac:dyDescent="0.25">
      <c r="A122" s="1" t="s">
        <v>563</v>
      </c>
      <c r="B122" s="1" t="s">
        <v>563</v>
      </c>
      <c r="C122" s="1" t="s">
        <v>563</v>
      </c>
      <c r="D122" s="1" t="s">
        <v>109</v>
      </c>
      <c r="E122" s="3">
        <v>20244</v>
      </c>
      <c r="F122" s="1" t="s">
        <v>34</v>
      </c>
      <c r="G122" s="1" t="s">
        <v>109</v>
      </c>
      <c r="H122" s="4">
        <v>13.16</v>
      </c>
      <c r="I122" s="7" t="s">
        <v>588</v>
      </c>
      <c r="K122" s="1" t="s">
        <v>38</v>
      </c>
      <c r="N122" s="1" t="s">
        <v>581</v>
      </c>
      <c r="O122" s="1" t="s">
        <v>582</v>
      </c>
      <c r="P122" s="3">
        <v>546</v>
      </c>
      <c r="R122" s="1" t="s">
        <v>589</v>
      </c>
      <c r="S122" s="1" t="s">
        <v>42</v>
      </c>
      <c r="X122" s="1"/>
      <c r="AA122" s="1" t="s">
        <v>194</v>
      </c>
      <c r="AE122" s="4">
        <v>0</v>
      </c>
      <c r="AF122" s="4">
        <v>0</v>
      </c>
    </row>
    <row r="123" spans="1:35" hidden="1" x14ac:dyDescent="0.25">
      <c r="A123" s="1" t="s">
        <v>563</v>
      </c>
      <c r="B123" s="1" t="s">
        <v>563</v>
      </c>
      <c r="C123" s="1" t="s">
        <v>563</v>
      </c>
      <c r="D123" s="1" t="s">
        <v>109</v>
      </c>
      <c r="E123" s="3">
        <v>20245</v>
      </c>
      <c r="F123" s="1" t="s">
        <v>34</v>
      </c>
      <c r="G123" s="1" t="s">
        <v>109</v>
      </c>
      <c r="H123" s="4">
        <v>19.43</v>
      </c>
      <c r="I123" s="7" t="s">
        <v>580</v>
      </c>
      <c r="K123" s="1" t="s">
        <v>38</v>
      </c>
      <c r="N123" s="1" t="s">
        <v>581</v>
      </c>
      <c r="O123" s="1" t="s">
        <v>582</v>
      </c>
      <c r="P123" s="3">
        <v>547</v>
      </c>
      <c r="R123" s="1" t="s">
        <v>590</v>
      </c>
      <c r="S123" s="1" t="s">
        <v>42</v>
      </c>
      <c r="X123" s="1"/>
      <c r="AA123" s="1" t="s">
        <v>194</v>
      </c>
      <c r="AE123" s="4">
        <v>0</v>
      </c>
      <c r="AF123" s="4">
        <v>0</v>
      </c>
    </row>
    <row r="124" spans="1:35" hidden="1" x14ac:dyDescent="0.25">
      <c r="A124" s="1" t="s">
        <v>563</v>
      </c>
      <c r="B124" s="1" t="s">
        <v>563</v>
      </c>
      <c r="C124" s="1" t="s">
        <v>563</v>
      </c>
      <c r="D124" s="1" t="s">
        <v>109</v>
      </c>
      <c r="E124" s="3">
        <v>20246</v>
      </c>
      <c r="F124" s="1" t="s">
        <v>34</v>
      </c>
      <c r="G124" s="1" t="s">
        <v>109</v>
      </c>
      <c r="H124" s="4">
        <v>28.35</v>
      </c>
      <c r="I124" s="7" t="s">
        <v>584</v>
      </c>
      <c r="K124" s="1" t="s">
        <v>38</v>
      </c>
      <c r="N124" s="1" t="s">
        <v>581</v>
      </c>
      <c r="O124" s="1" t="s">
        <v>582</v>
      </c>
      <c r="P124" s="3">
        <v>548</v>
      </c>
      <c r="R124" s="1" t="s">
        <v>591</v>
      </c>
      <c r="S124" s="1" t="s">
        <v>42</v>
      </c>
      <c r="X124" s="1"/>
      <c r="AA124" s="1" t="s">
        <v>194</v>
      </c>
      <c r="AE124" s="4">
        <v>0</v>
      </c>
      <c r="AF124" s="4">
        <v>0</v>
      </c>
    </row>
    <row r="125" spans="1:35" hidden="1" x14ac:dyDescent="0.25">
      <c r="A125" s="1" t="s">
        <v>563</v>
      </c>
      <c r="B125" s="1" t="s">
        <v>563</v>
      </c>
      <c r="C125" s="1" t="s">
        <v>563</v>
      </c>
      <c r="D125" s="1" t="s">
        <v>109</v>
      </c>
      <c r="E125" s="3">
        <v>20247</v>
      </c>
      <c r="F125" s="1" t="s">
        <v>34</v>
      </c>
      <c r="G125" s="1" t="s">
        <v>109</v>
      </c>
      <c r="H125" s="4">
        <v>5368.72</v>
      </c>
      <c r="I125" s="7" t="s">
        <v>592</v>
      </c>
      <c r="K125" s="1" t="s">
        <v>38</v>
      </c>
      <c r="N125" s="1" t="s">
        <v>581</v>
      </c>
      <c r="O125" s="1" t="s">
        <v>582</v>
      </c>
      <c r="P125" s="3">
        <v>549</v>
      </c>
      <c r="R125" s="1" t="s">
        <v>593</v>
      </c>
      <c r="S125" s="1" t="s">
        <v>42</v>
      </c>
      <c r="X125" s="1"/>
      <c r="AA125" s="1" t="s">
        <v>324</v>
      </c>
      <c r="AE125" s="4">
        <v>0</v>
      </c>
      <c r="AF125" s="4">
        <v>0</v>
      </c>
    </row>
    <row r="126" spans="1:35" hidden="1" x14ac:dyDescent="0.25">
      <c r="A126" s="1" t="s">
        <v>563</v>
      </c>
      <c r="B126" s="1" t="s">
        <v>563</v>
      </c>
      <c r="C126" s="1" t="s">
        <v>563</v>
      </c>
      <c r="D126" s="1" t="s">
        <v>109</v>
      </c>
      <c r="E126" s="3">
        <v>20248</v>
      </c>
      <c r="F126" s="1" t="s">
        <v>34</v>
      </c>
      <c r="G126" s="1" t="s">
        <v>109</v>
      </c>
      <c r="H126" s="4">
        <v>996.19</v>
      </c>
      <c r="I126" s="7" t="s">
        <v>592</v>
      </c>
      <c r="K126" s="1" t="s">
        <v>38</v>
      </c>
      <c r="N126" s="1" t="s">
        <v>581</v>
      </c>
      <c r="O126" s="1" t="s">
        <v>582</v>
      </c>
      <c r="P126" s="3">
        <v>550</v>
      </c>
      <c r="R126" s="1" t="s">
        <v>594</v>
      </c>
      <c r="S126" s="1" t="s">
        <v>42</v>
      </c>
      <c r="X126" s="1"/>
      <c r="AA126" s="1" t="s">
        <v>171</v>
      </c>
      <c r="AE126" s="4">
        <v>0</v>
      </c>
      <c r="AF126" s="4">
        <v>0</v>
      </c>
    </row>
    <row r="127" spans="1:35" hidden="1" x14ac:dyDescent="0.25">
      <c r="A127" s="1" t="s">
        <v>563</v>
      </c>
      <c r="B127" s="1" t="s">
        <v>563</v>
      </c>
      <c r="C127" s="1" t="s">
        <v>563</v>
      </c>
      <c r="D127" s="1" t="s">
        <v>109</v>
      </c>
      <c r="E127" s="3">
        <v>20249</v>
      </c>
      <c r="F127" s="1" t="s">
        <v>34</v>
      </c>
      <c r="G127" s="1" t="s">
        <v>109</v>
      </c>
      <c r="H127" s="4">
        <v>4380.51</v>
      </c>
      <c r="I127" s="7" t="s">
        <v>595</v>
      </c>
      <c r="K127" s="1" t="s">
        <v>244</v>
      </c>
      <c r="N127" s="1" t="s">
        <v>581</v>
      </c>
      <c r="O127" s="1" t="s">
        <v>582</v>
      </c>
      <c r="P127" s="3">
        <v>551</v>
      </c>
      <c r="R127" s="1" t="s">
        <v>596</v>
      </c>
      <c r="S127" s="1" t="s">
        <v>42</v>
      </c>
      <c r="X127" s="1"/>
      <c r="AA127" s="1" t="s">
        <v>171</v>
      </c>
      <c r="AE127" s="4">
        <v>0</v>
      </c>
      <c r="AF127" s="4">
        <v>0</v>
      </c>
    </row>
    <row r="128" spans="1:35" hidden="1" x14ac:dyDescent="0.25">
      <c r="A128" s="1" t="s">
        <v>563</v>
      </c>
      <c r="B128" s="1" t="s">
        <v>563</v>
      </c>
      <c r="C128" s="1" t="s">
        <v>563</v>
      </c>
      <c r="D128" s="1" t="s">
        <v>109</v>
      </c>
      <c r="E128" s="3">
        <v>20250</v>
      </c>
      <c r="F128" s="1" t="s">
        <v>34</v>
      </c>
      <c r="G128" s="1" t="s">
        <v>109</v>
      </c>
      <c r="H128" s="4">
        <v>4928.6400000000003</v>
      </c>
      <c r="I128" s="7" t="s">
        <v>595</v>
      </c>
      <c r="K128" s="1" t="s">
        <v>244</v>
      </c>
      <c r="N128" s="1" t="s">
        <v>581</v>
      </c>
      <c r="O128" s="1" t="s">
        <v>582</v>
      </c>
      <c r="P128" s="3">
        <v>551</v>
      </c>
      <c r="R128" s="1" t="s">
        <v>597</v>
      </c>
      <c r="S128" s="1" t="s">
        <v>42</v>
      </c>
      <c r="X128" s="1"/>
      <c r="AA128" s="1" t="s">
        <v>174</v>
      </c>
      <c r="AE128" s="4">
        <v>0</v>
      </c>
      <c r="AF128" s="4">
        <v>0</v>
      </c>
    </row>
    <row r="129" spans="1:35" x14ac:dyDescent="0.25">
      <c r="A129" s="1" t="s">
        <v>598</v>
      </c>
      <c r="B129" s="1" t="s">
        <v>213</v>
      </c>
      <c r="C129" s="1" t="s">
        <v>222</v>
      </c>
      <c r="D129" s="1" t="s">
        <v>33</v>
      </c>
      <c r="E129" s="3">
        <v>390</v>
      </c>
      <c r="F129" s="1" t="s">
        <v>49</v>
      </c>
      <c r="G129" s="1" t="s">
        <v>599</v>
      </c>
      <c r="H129" s="4">
        <v>306.55</v>
      </c>
      <c r="I129" s="7" t="s">
        <v>77</v>
      </c>
      <c r="J129" s="1" t="s">
        <v>78</v>
      </c>
      <c r="K129" s="1" t="s">
        <v>79</v>
      </c>
      <c r="N129" s="1" t="s">
        <v>39</v>
      </c>
      <c r="O129" s="1" t="s">
        <v>501</v>
      </c>
      <c r="P129" s="3">
        <v>526</v>
      </c>
      <c r="R129" s="1" t="s">
        <v>600</v>
      </c>
      <c r="S129" s="1" t="s">
        <v>42</v>
      </c>
      <c r="T129" s="1" t="s">
        <v>82</v>
      </c>
      <c r="V129" s="1" t="s">
        <v>57</v>
      </c>
      <c r="W129" s="1" t="s">
        <v>58</v>
      </c>
      <c r="X129" s="9" t="s">
        <v>598</v>
      </c>
      <c r="Y129" s="12">
        <f t="shared" ref="Y129:Y150" si="12">+O129-X129</f>
        <v>-6</v>
      </c>
      <c r="Z129" s="12">
        <f t="shared" ref="Z129:Z150" si="13">PRODUCT(Y129,H129)</f>
        <v>-1839.3000000000002</v>
      </c>
      <c r="AA129" s="1" t="s">
        <v>228</v>
      </c>
      <c r="AE129" s="4">
        <v>306.55</v>
      </c>
      <c r="AF129" s="4">
        <v>30.66</v>
      </c>
      <c r="AI129" s="1" t="s">
        <v>84</v>
      </c>
    </row>
    <row r="130" spans="1:35" x14ac:dyDescent="0.25">
      <c r="A130" s="1" t="s">
        <v>598</v>
      </c>
      <c r="B130" s="1" t="s">
        <v>48</v>
      </c>
      <c r="C130" s="1" t="s">
        <v>48</v>
      </c>
      <c r="D130" s="1" t="s">
        <v>33</v>
      </c>
      <c r="E130" s="3">
        <v>449</v>
      </c>
      <c r="F130" s="1" t="s">
        <v>49</v>
      </c>
      <c r="G130" s="1" t="s">
        <v>601</v>
      </c>
      <c r="H130" s="4">
        <v>10591.74</v>
      </c>
      <c r="I130" s="7" t="s">
        <v>267</v>
      </c>
      <c r="J130" s="1" t="s">
        <v>268</v>
      </c>
      <c r="K130" s="1" t="s">
        <v>269</v>
      </c>
      <c r="N130" s="1" t="s">
        <v>39</v>
      </c>
      <c r="O130" s="1" t="s">
        <v>501</v>
      </c>
      <c r="P130" s="3">
        <v>531</v>
      </c>
      <c r="R130" s="1" t="s">
        <v>602</v>
      </c>
      <c r="S130" s="1" t="s">
        <v>42</v>
      </c>
      <c r="T130" s="1" t="s">
        <v>271</v>
      </c>
      <c r="V130" s="1" t="s">
        <v>57</v>
      </c>
      <c r="W130" s="1" t="s">
        <v>58</v>
      </c>
      <c r="X130" s="9" t="s">
        <v>598</v>
      </c>
      <c r="Y130" s="12">
        <f t="shared" si="12"/>
        <v>-6</v>
      </c>
      <c r="Z130" s="12">
        <f t="shared" si="13"/>
        <v>-63550.44</v>
      </c>
      <c r="AA130" s="1" t="s">
        <v>48</v>
      </c>
      <c r="AE130" s="4">
        <v>10591.74</v>
      </c>
      <c r="AF130" s="4">
        <v>2330.1799999999998</v>
      </c>
      <c r="AI130" s="1" t="s">
        <v>273</v>
      </c>
    </row>
    <row r="131" spans="1:35" x14ac:dyDescent="0.25">
      <c r="A131" s="1" t="s">
        <v>598</v>
      </c>
      <c r="B131" s="1" t="s">
        <v>115</v>
      </c>
      <c r="C131" s="1" t="s">
        <v>175</v>
      </c>
      <c r="D131" s="1" t="s">
        <v>33</v>
      </c>
      <c r="E131" s="3">
        <v>502</v>
      </c>
      <c r="F131" s="1" t="s">
        <v>49</v>
      </c>
      <c r="G131" s="1" t="s">
        <v>603</v>
      </c>
      <c r="H131" s="4">
        <v>16260.23</v>
      </c>
      <c r="I131" s="7" t="s">
        <v>61</v>
      </c>
      <c r="J131" s="1" t="s">
        <v>62</v>
      </c>
      <c r="K131" s="1" t="s">
        <v>63</v>
      </c>
      <c r="L131" s="1" t="s">
        <v>64</v>
      </c>
      <c r="M131" s="1" t="s">
        <v>65</v>
      </c>
      <c r="N131" s="1" t="s">
        <v>39</v>
      </c>
      <c r="O131" s="1" t="s">
        <v>66</v>
      </c>
      <c r="P131" s="3">
        <v>520</v>
      </c>
      <c r="R131" s="1" t="s">
        <v>604</v>
      </c>
      <c r="S131" s="1" t="s">
        <v>42</v>
      </c>
      <c r="T131" s="1" t="s">
        <v>68</v>
      </c>
      <c r="V131" s="1" t="s">
        <v>57</v>
      </c>
      <c r="W131" s="1" t="s">
        <v>58</v>
      </c>
      <c r="X131" s="9" t="s">
        <v>598</v>
      </c>
      <c r="Y131" s="12">
        <f t="shared" si="12"/>
        <v>-12</v>
      </c>
      <c r="Z131" s="12">
        <f t="shared" si="13"/>
        <v>-195122.76</v>
      </c>
      <c r="AA131" s="1" t="s">
        <v>194</v>
      </c>
      <c r="AE131" s="4">
        <v>16260.23</v>
      </c>
      <c r="AF131" s="4">
        <v>1626.02</v>
      </c>
      <c r="AI131" s="1" t="s">
        <v>72</v>
      </c>
    </row>
    <row r="132" spans="1:35" x14ac:dyDescent="0.25">
      <c r="A132" s="1" t="s">
        <v>598</v>
      </c>
      <c r="B132" s="1" t="s">
        <v>115</v>
      </c>
      <c r="C132" s="1" t="s">
        <v>175</v>
      </c>
      <c r="D132" s="1" t="s">
        <v>33</v>
      </c>
      <c r="E132" s="3">
        <v>504</v>
      </c>
      <c r="F132" s="1" t="s">
        <v>49</v>
      </c>
      <c r="G132" s="1" t="s">
        <v>605</v>
      </c>
      <c r="H132" s="4">
        <v>750</v>
      </c>
      <c r="I132" s="7" t="s">
        <v>606</v>
      </c>
      <c r="J132" s="1" t="s">
        <v>607</v>
      </c>
      <c r="K132" s="1" t="s">
        <v>608</v>
      </c>
      <c r="L132" s="1" t="s">
        <v>609</v>
      </c>
      <c r="M132" s="1" t="s">
        <v>610</v>
      </c>
      <c r="N132" s="1" t="s">
        <v>39</v>
      </c>
      <c r="O132" s="1" t="s">
        <v>66</v>
      </c>
      <c r="P132" s="3">
        <v>521</v>
      </c>
      <c r="R132" s="1" t="s">
        <v>611</v>
      </c>
      <c r="S132" s="1" t="s">
        <v>42</v>
      </c>
      <c r="T132" s="1" t="s">
        <v>612</v>
      </c>
      <c r="V132" s="1" t="s">
        <v>57</v>
      </c>
      <c r="W132" s="1" t="s">
        <v>58</v>
      </c>
      <c r="X132" s="9" t="s">
        <v>598</v>
      </c>
      <c r="Y132" s="12">
        <f t="shared" si="12"/>
        <v>-12</v>
      </c>
      <c r="Z132" s="12">
        <f t="shared" si="13"/>
        <v>-9000</v>
      </c>
      <c r="AA132" s="1" t="s">
        <v>194</v>
      </c>
      <c r="AE132" s="4">
        <v>750</v>
      </c>
      <c r="AF132" s="4">
        <v>165</v>
      </c>
      <c r="AI132" s="1" t="s">
        <v>613</v>
      </c>
    </row>
    <row r="133" spans="1:35" x14ac:dyDescent="0.25">
      <c r="A133" s="1" t="s">
        <v>246</v>
      </c>
      <c r="B133" s="1" t="s">
        <v>115</v>
      </c>
      <c r="C133" s="1" t="s">
        <v>175</v>
      </c>
      <c r="D133" s="1" t="s">
        <v>33</v>
      </c>
      <c r="E133" s="3">
        <v>505</v>
      </c>
      <c r="F133" s="1" t="s">
        <v>49</v>
      </c>
      <c r="G133" s="1" t="s">
        <v>614</v>
      </c>
      <c r="H133" s="4">
        <v>1574.7</v>
      </c>
      <c r="I133" s="7" t="s">
        <v>205</v>
      </c>
      <c r="J133" s="1" t="s">
        <v>206</v>
      </c>
      <c r="K133" s="1" t="s">
        <v>207</v>
      </c>
      <c r="L133" s="1" t="s">
        <v>89</v>
      </c>
      <c r="M133" s="1" t="s">
        <v>208</v>
      </c>
      <c r="N133" s="1" t="s">
        <v>39</v>
      </c>
      <c r="O133" s="1" t="s">
        <v>66</v>
      </c>
      <c r="P133" s="3">
        <v>523</v>
      </c>
      <c r="R133" s="1" t="s">
        <v>615</v>
      </c>
      <c r="S133" s="1" t="s">
        <v>42</v>
      </c>
      <c r="T133" s="1" t="s">
        <v>210</v>
      </c>
      <c r="V133" s="1" t="s">
        <v>57</v>
      </c>
      <c r="W133" s="1" t="s">
        <v>58</v>
      </c>
      <c r="X133" s="9" t="s">
        <v>246</v>
      </c>
      <c r="Y133" s="12">
        <f t="shared" si="12"/>
        <v>-13</v>
      </c>
      <c r="Z133" s="12">
        <f t="shared" si="13"/>
        <v>-20471.100000000002</v>
      </c>
      <c r="AA133" s="1" t="s">
        <v>212</v>
      </c>
      <c r="AE133" s="4">
        <v>1574.7</v>
      </c>
      <c r="AF133" s="4">
        <v>62.99</v>
      </c>
      <c r="AI133" s="1" t="s">
        <v>211</v>
      </c>
    </row>
    <row r="134" spans="1:35" x14ac:dyDescent="0.25">
      <c r="A134" s="1" t="s">
        <v>616</v>
      </c>
      <c r="B134" s="1" t="s">
        <v>214</v>
      </c>
      <c r="C134" s="1" t="s">
        <v>222</v>
      </c>
      <c r="D134" s="1" t="s">
        <v>33</v>
      </c>
      <c r="E134" s="3">
        <v>392</v>
      </c>
      <c r="F134" s="1" t="s">
        <v>49</v>
      </c>
      <c r="G134" s="1" t="s">
        <v>617</v>
      </c>
      <c r="H134" s="4">
        <v>1894.89</v>
      </c>
      <c r="I134" s="7" t="s">
        <v>306</v>
      </c>
      <c r="J134" s="1" t="s">
        <v>307</v>
      </c>
      <c r="K134" s="1" t="s">
        <v>308</v>
      </c>
      <c r="L134" s="1" t="s">
        <v>309</v>
      </c>
      <c r="M134" s="1" t="s">
        <v>310</v>
      </c>
      <c r="N134" s="1" t="s">
        <v>39</v>
      </c>
      <c r="O134" s="1" t="s">
        <v>618</v>
      </c>
      <c r="P134" s="3">
        <v>596</v>
      </c>
      <c r="R134" s="1" t="s">
        <v>619</v>
      </c>
      <c r="S134" s="1" t="s">
        <v>42</v>
      </c>
      <c r="T134" s="1" t="s">
        <v>312</v>
      </c>
      <c r="V134" s="1" t="s">
        <v>57</v>
      </c>
      <c r="W134" s="1" t="s">
        <v>58</v>
      </c>
      <c r="X134" s="9" t="s">
        <v>616</v>
      </c>
      <c r="Y134" s="12">
        <f t="shared" si="12"/>
        <v>22</v>
      </c>
      <c r="Z134" s="12">
        <f t="shared" si="13"/>
        <v>41687.58</v>
      </c>
      <c r="AA134" s="1" t="s">
        <v>442</v>
      </c>
      <c r="AE134" s="4">
        <v>1894.89</v>
      </c>
      <c r="AF134" s="4">
        <v>124.73</v>
      </c>
      <c r="AI134" s="1" t="s">
        <v>315</v>
      </c>
    </row>
    <row r="135" spans="1:35" x14ac:dyDescent="0.25">
      <c r="A135" s="1" t="s">
        <v>582</v>
      </c>
      <c r="B135" s="1" t="s">
        <v>442</v>
      </c>
      <c r="C135" s="1" t="s">
        <v>222</v>
      </c>
      <c r="D135" s="1" t="s">
        <v>33</v>
      </c>
      <c r="E135" s="3">
        <v>393</v>
      </c>
      <c r="F135" s="1" t="s">
        <v>49</v>
      </c>
      <c r="G135" s="1" t="s">
        <v>620</v>
      </c>
      <c r="H135" s="4">
        <v>682.11</v>
      </c>
      <c r="I135" s="7" t="s">
        <v>306</v>
      </c>
      <c r="J135" s="1" t="s">
        <v>307</v>
      </c>
      <c r="K135" s="1" t="s">
        <v>308</v>
      </c>
      <c r="L135" s="1" t="s">
        <v>309</v>
      </c>
      <c r="M135" s="1" t="s">
        <v>310</v>
      </c>
      <c r="N135" s="1" t="s">
        <v>39</v>
      </c>
      <c r="O135" s="1" t="s">
        <v>618</v>
      </c>
      <c r="P135" s="3">
        <v>596</v>
      </c>
      <c r="R135" s="1" t="s">
        <v>621</v>
      </c>
      <c r="S135" s="1" t="s">
        <v>42</v>
      </c>
      <c r="T135" s="1" t="s">
        <v>312</v>
      </c>
      <c r="V135" s="1" t="s">
        <v>57</v>
      </c>
      <c r="W135" s="1" t="s">
        <v>58</v>
      </c>
      <c r="X135" s="9" t="s">
        <v>582</v>
      </c>
      <c r="Y135" s="12">
        <f t="shared" si="12"/>
        <v>21</v>
      </c>
      <c r="Z135" s="12">
        <f t="shared" si="13"/>
        <v>14324.31</v>
      </c>
      <c r="AA135" s="1" t="s">
        <v>228</v>
      </c>
      <c r="AE135" s="4">
        <v>682.11</v>
      </c>
      <c r="AF135" s="4">
        <v>27.28</v>
      </c>
      <c r="AI135" s="1" t="s">
        <v>315</v>
      </c>
    </row>
    <row r="136" spans="1:35" x14ac:dyDescent="0.25">
      <c r="A136" s="1" t="s">
        <v>622</v>
      </c>
      <c r="B136" s="1" t="s">
        <v>283</v>
      </c>
      <c r="C136" s="1" t="s">
        <v>157</v>
      </c>
      <c r="D136" s="1" t="s">
        <v>33</v>
      </c>
      <c r="E136" s="3">
        <v>94</v>
      </c>
      <c r="F136" s="1" t="s">
        <v>34</v>
      </c>
      <c r="G136" s="1" t="s">
        <v>623</v>
      </c>
      <c r="H136" s="4">
        <v>375</v>
      </c>
      <c r="I136" s="7" t="s">
        <v>624</v>
      </c>
      <c r="J136" s="1" t="s">
        <v>625</v>
      </c>
      <c r="K136" s="1" t="s">
        <v>38</v>
      </c>
      <c r="N136" s="1" t="s">
        <v>39</v>
      </c>
      <c r="O136" s="1" t="s">
        <v>152</v>
      </c>
      <c r="P136" s="3">
        <v>470</v>
      </c>
      <c r="R136" s="1" t="s">
        <v>626</v>
      </c>
      <c r="S136" s="1" t="s">
        <v>42</v>
      </c>
      <c r="T136" s="1" t="s">
        <v>627</v>
      </c>
      <c r="V136" s="1" t="s">
        <v>44</v>
      </c>
      <c r="W136" s="1" t="s">
        <v>45</v>
      </c>
      <c r="X136" s="9" t="s">
        <v>622</v>
      </c>
      <c r="Y136" s="12">
        <f t="shared" si="12"/>
        <v>-45</v>
      </c>
      <c r="Z136" s="12">
        <f t="shared" si="13"/>
        <v>-16875</v>
      </c>
      <c r="AA136" s="1" t="s">
        <v>283</v>
      </c>
      <c r="AE136" s="4">
        <v>375</v>
      </c>
      <c r="AF136" s="4">
        <v>0</v>
      </c>
      <c r="AI136" s="1" t="s">
        <v>628</v>
      </c>
    </row>
    <row r="137" spans="1:35" x14ac:dyDescent="0.25">
      <c r="A137" s="1" t="s">
        <v>622</v>
      </c>
      <c r="B137" s="1" t="s">
        <v>47</v>
      </c>
      <c r="C137" s="1" t="s">
        <v>157</v>
      </c>
      <c r="D137" s="1" t="s">
        <v>33</v>
      </c>
      <c r="E137" s="3">
        <v>462</v>
      </c>
      <c r="F137" s="1" t="s">
        <v>49</v>
      </c>
      <c r="G137" s="1" t="s">
        <v>629</v>
      </c>
      <c r="H137" s="4">
        <v>2559.83</v>
      </c>
      <c r="I137" s="7" t="s">
        <v>242</v>
      </c>
      <c r="J137" s="1" t="s">
        <v>243</v>
      </c>
      <c r="K137" s="1" t="s">
        <v>244</v>
      </c>
      <c r="L137" s="1" t="s">
        <v>89</v>
      </c>
      <c r="M137" s="1" t="s">
        <v>245</v>
      </c>
      <c r="N137" s="1" t="s">
        <v>39</v>
      </c>
      <c r="O137" s="1" t="s">
        <v>630</v>
      </c>
      <c r="P137" s="3">
        <v>619</v>
      </c>
      <c r="R137" s="1" t="s">
        <v>631</v>
      </c>
      <c r="S137" s="1" t="s">
        <v>42</v>
      </c>
      <c r="T137" s="1" t="s">
        <v>553</v>
      </c>
      <c r="V137" s="1" t="s">
        <v>57</v>
      </c>
      <c r="W137" s="1" t="s">
        <v>58</v>
      </c>
      <c r="X137" s="9" t="s">
        <v>622</v>
      </c>
      <c r="Y137" s="12">
        <f t="shared" si="12"/>
        <v>32</v>
      </c>
      <c r="Z137" s="12">
        <f t="shared" si="13"/>
        <v>81914.559999999998</v>
      </c>
      <c r="AA137" s="1" t="s">
        <v>280</v>
      </c>
      <c r="AE137" s="4">
        <v>2559.83</v>
      </c>
      <c r="AF137" s="4">
        <v>14.72</v>
      </c>
      <c r="AI137" s="1" t="s">
        <v>250</v>
      </c>
    </row>
    <row r="138" spans="1:35" x14ac:dyDescent="0.25">
      <c r="A138" s="1" t="s">
        <v>622</v>
      </c>
      <c r="B138" s="1" t="s">
        <v>47</v>
      </c>
      <c r="C138" s="1" t="s">
        <v>157</v>
      </c>
      <c r="D138" s="1" t="s">
        <v>33</v>
      </c>
      <c r="E138" s="3">
        <v>463</v>
      </c>
      <c r="F138" s="1" t="s">
        <v>49</v>
      </c>
      <c r="G138" s="1" t="s">
        <v>632</v>
      </c>
      <c r="H138" s="4">
        <v>4958.24</v>
      </c>
      <c r="I138" s="7" t="s">
        <v>242</v>
      </c>
      <c r="J138" s="1" t="s">
        <v>243</v>
      </c>
      <c r="K138" s="1" t="s">
        <v>244</v>
      </c>
      <c r="L138" s="1" t="s">
        <v>89</v>
      </c>
      <c r="M138" s="1" t="s">
        <v>245</v>
      </c>
      <c r="N138" s="1" t="s">
        <v>39</v>
      </c>
      <c r="O138" s="1" t="s">
        <v>630</v>
      </c>
      <c r="P138" s="3">
        <v>619</v>
      </c>
      <c r="R138" s="1" t="s">
        <v>633</v>
      </c>
      <c r="S138" s="1" t="s">
        <v>42</v>
      </c>
      <c r="T138" s="1" t="s">
        <v>553</v>
      </c>
      <c r="V138" s="1" t="s">
        <v>97</v>
      </c>
      <c r="W138" s="1" t="s">
        <v>98</v>
      </c>
      <c r="X138" s="9" t="s">
        <v>622</v>
      </c>
      <c r="Y138" s="12">
        <f t="shared" si="12"/>
        <v>32</v>
      </c>
      <c r="Z138" s="12">
        <f t="shared" si="13"/>
        <v>158663.67999999999</v>
      </c>
      <c r="AA138" s="1" t="s">
        <v>280</v>
      </c>
      <c r="AE138" s="4">
        <v>4958.24</v>
      </c>
      <c r="AF138" s="4">
        <v>31.68</v>
      </c>
      <c r="AI138" s="1" t="s">
        <v>250</v>
      </c>
    </row>
    <row r="139" spans="1:35" x14ac:dyDescent="0.25">
      <c r="A139" s="1" t="s">
        <v>622</v>
      </c>
      <c r="B139" s="1" t="s">
        <v>47</v>
      </c>
      <c r="C139" s="1" t="s">
        <v>157</v>
      </c>
      <c r="D139" s="1" t="s">
        <v>33</v>
      </c>
      <c r="E139" s="3">
        <v>464</v>
      </c>
      <c r="F139" s="1" t="s">
        <v>49</v>
      </c>
      <c r="G139" s="1" t="s">
        <v>634</v>
      </c>
      <c r="H139" s="4">
        <v>1666.64</v>
      </c>
      <c r="I139" s="7" t="s">
        <v>242</v>
      </c>
      <c r="J139" s="1" t="s">
        <v>243</v>
      </c>
      <c r="K139" s="1" t="s">
        <v>244</v>
      </c>
      <c r="L139" s="1" t="s">
        <v>89</v>
      </c>
      <c r="M139" s="1" t="s">
        <v>245</v>
      </c>
      <c r="N139" s="1" t="s">
        <v>39</v>
      </c>
      <c r="O139" s="1" t="s">
        <v>630</v>
      </c>
      <c r="P139" s="3">
        <v>619</v>
      </c>
      <c r="R139" s="1" t="s">
        <v>635</v>
      </c>
      <c r="S139" s="1" t="s">
        <v>42</v>
      </c>
      <c r="T139" s="1" t="s">
        <v>553</v>
      </c>
      <c r="V139" s="1" t="s">
        <v>97</v>
      </c>
      <c r="W139" s="1" t="s">
        <v>98</v>
      </c>
      <c r="X139" s="9" t="s">
        <v>622</v>
      </c>
      <c r="Y139" s="12">
        <f t="shared" si="12"/>
        <v>32</v>
      </c>
      <c r="Z139" s="12">
        <f t="shared" si="13"/>
        <v>53332.480000000003</v>
      </c>
      <c r="AA139" s="1" t="s">
        <v>280</v>
      </c>
      <c r="AE139" s="4">
        <v>1666.64</v>
      </c>
      <c r="AF139" s="4">
        <v>10.3</v>
      </c>
      <c r="AI139" s="1" t="s">
        <v>250</v>
      </c>
    </row>
    <row r="140" spans="1:35" x14ac:dyDescent="0.25">
      <c r="A140" s="1" t="s">
        <v>622</v>
      </c>
      <c r="B140" s="1" t="s">
        <v>47</v>
      </c>
      <c r="C140" s="1" t="s">
        <v>157</v>
      </c>
      <c r="D140" s="1" t="s">
        <v>33</v>
      </c>
      <c r="E140" s="3">
        <v>465</v>
      </c>
      <c r="F140" s="1" t="s">
        <v>49</v>
      </c>
      <c r="G140" s="1" t="s">
        <v>636</v>
      </c>
      <c r="H140" s="4">
        <v>4769.91</v>
      </c>
      <c r="I140" s="7" t="s">
        <v>242</v>
      </c>
      <c r="J140" s="1" t="s">
        <v>243</v>
      </c>
      <c r="K140" s="1" t="s">
        <v>244</v>
      </c>
      <c r="L140" s="1" t="s">
        <v>89</v>
      </c>
      <c r="M140" s="1" t="s">
        <v>245</v>
      </c>
      <c r="N140" s="1" t="s">
        <v>39</v>
      </c>
      <c r="O140" s="1" t="s">
        <v>630</v>
      </c>
      <c r="P140" s="3">
        <v>619</v>
      </c>
      <c r="R140" s="1" t="s">
        <v>637</v>
      </c>
      <c r="S140" s="1" t="s">
        <v>42</v>
      </c>
      <c r="T140" s="1" t="s">
        <v>553</v>
      </c>
      <c r="V140" s="1" t="s">
        <v>44</v>
      </c>
      <c r="W140" s="1" t="s">
        <v>45</v>
      </c>
      <c r="X140" s="9" t="s">
        <v>622</v>
      </c>
      <c r="Y140" s="12">
        <f t="shared" si="12"/>
        <v>32</v>
      </c>
      <c r="Z140" s="12">
        <f t="shared" si="13"/>
        <v>152637.12</v>
      </c>
      <c r="AA140" s="1" t="s">
        <v>280</v>
      </c>
      <c r="AE140" s="4">
        <v>4769.91</v>
      </c>
      <c r="AF140" s="4">
        <v>29.39</v>
      </c>
      <c r="AI140" s="1" t="s">
        <v>250</v>
      </c>
    </row>
    <row r="141" spans="1:35" x14ac:dyDescent="0.25">
      <c r="A141" s="1" t="s">
        <v>622</v>
      </c>
      <c r="B141" s="1" t="s">
        <v>47</v>
      </c>
      <c r="C141" s="1" t="s">
        <v>157</v>
      </c>
      <c r="D141" s="1" t="s">
        <v>33</v>
      </c>
      <c r="E141" s="3">
        <v>466</v>
      </c>
      <c r="F141" s="1" t="s">
        <v>49</v>
      </c>
      <c r="G141" s="1" t="s">
        <v>638</v>
      </c>
      <c r="H141" s="4">
        <v>13990.26</v>
      </c>
      <c r="I141" s="7" t="s">
        <v>242</v>
      </c>
      <c r="J141" s="1" t="s">
        <v>243</v>
      </c>
      <c r="K141" s="1" t="s">
        <v>244</v>
      </c>
      <c r="L141" s="1" t="s">
        <v>89</v>
      </c>
      <c r="M141" s="1" t="s">
        <v>245</v>
      </c>
      <c r="N141" s="1" t="s">
        <v>39</v>
      </c>
      <c r="O141" s="1" t="s">
        <v>630</v>
      </c>
      <c r="P141" s="3">
        <v>619</v>
      </c>
      <c r="R141" s="1" t="s">
        <v>639</v>
      </c>
      <c r="S141" s="1" t="s">
        <v>42</v>
      </c>
      <c r="T141" s="1" t="s">
        <v>553</v>
      </c>
      <c r="V141" s="1" t="s">
        <v>57</v>
      </c>
      <c r="W141" s="1" t="s">
        <v>58</v>
      </c>
      <c r="X141" s="9" t="s">
        <v>622</v>
      </c>
      <c r="Y141" s="12">
        <f t="shared" si="12"/>
        <v>32</v>
      </c>
      <c r="Z141" s="12">
        <f t="shared" si="13"/>
        <v>447688.32</v>
      </c>
      <c r="AA141" s="1" t="s">
        <v>280</v>
      </c>
      <c r="AE141" s="4">
        <v>13990.26</v>
      </c>
      <c r="AF141" s="4">
        <v>74.94</v>
      </c>
      <c r="AI141" s="1" t="s">
        <v>250</v>
      </c>
    </row>
    <row r="142" spans="1:35" x14ac:dyDescent="0.25">
      <c r="A142" s="1" t="s">
        <v>622</v>
      </c>
      <c r="B142" s="1" t="s">
        <v>47</v>
      </c>
      <c r="C142" s="1" t="s">
        <v>157</v>
      </c>
      <c r="D142" s="1" t="s">
        <v>33</v>
      </c>
      <c r="E142" s="3">
        <v>467</v>
      </c>
      <c r="F142" s="1" t="s">
        <v>49</v>
      </c>
      <c r="G142" s="1" t="s">
        <v>640</v>
      </c>
      <c r="H142" s="4">
        <v>43371.97</v>
      </c>
      <c r="I142" s="7" t="s">
        <v>242</v>
      </c>
      <c r="J142" s="1" t="s">
        <v>243</v>
      </c>
      <c r="K142" s="1" t="s">
        <v>244</v>
      </c>
      <c r="L142" s="1" t="s">
        <v>89</v>
      </c>
      <c r="M142" s="1" t="s">
        <v>245</v>
      </c>
      <c r="N142" s="1" t="s">
        <v>39</v>
      </c>
      <c r="O142" s="1" t="s">
        <v>630</v>
      </c>
      <c r="P142" s="3">
        <v>619</v>
      </c>
      <c r="R142" s="1" t="s">
        <v>641</v>
      </c>
      <c r="S142" s="1" t="s">
        <v>42</v>
      </c>
      <c r="T142" s="1" t="s">
        <v>553</v>
      </c>
      <c r="V142" s="1" t="s">
        <v>57</v>
      </c>
      <c r="W142" s="1" t="s">
        <v>58</v>
      </c>
      <c r="X142" s="9" t="s">
        <v>622</v>
      </c>
      <c r="Y142" s="12">
        <f t="shared" si="12"/>
        <v>32</v>
      </c>
      <c r="Z142" s="12">
        <f t="shared" si="13"/>
        <v>1387903.04</v>
      </c>
      <c r="AA142" s="1" t="s">
        <v>280</v>
      </c>
      <c r="AE142" s="4">
        <v>43371.97</v>
      </c>
      <c r="AF142" s="4">
        <v>259.08</v>
      </c>
      <c r="AI142" s="1" t="s">
        <v>250</v>
      </c>
    </row>
    <row r="143" spans="1:35" x14ac:dyDescent="0.25">
      <c r="A143" s="1" t="s">
        <v>622</v>
      </c>
      <c r="B143" s="1" t="s">
        <v>115</v>
      </c>
      <c r="C143" s="1" t="s">
        <v>175</v>
      </c>
      <c r="D143" s="1" t="s">
        <v>33</v>
      </c>
      <c r="E143" s="3">
        <v>503</v>
      </c>
      <c r="F143" s="1" t="s">
        <v>49</v>
      </c>
      <c r="G143" s="1" t="s">
        <v>642</v>
      </c>
      <c r="H143" s="4">
        <v>142.84</v>
      </c>
      <c r="I143" s="7" t="s">
        <v>61</v>
      </c>
      <c r="J143" s="1" t="s">
        <v>62</v>
      </c>
      <c r="K143" s="1" t="s">
        <v>63</v>
      </c>
      <c r="L143" s="1" t="s">
        <v>64</v>
      </c>
      <c r="M143" s="1" t="s">
        <v>65</v>
      </c>
      <c r="N143" s="1" t="s">
        <v>39</v>
      </c>
      <c r="O143" s="1" t="s">
        <v>66</v>
      </c>
      <c r="P143" s="3">
        <v>520</v>
      </c>
      <c r="R143" s="1" t="s">
        <v>643</v>
      </c>
      <c r="S143" s="1" t="s">
        <v>42</v>
      </c>
      <c r="T143" s="1" t="s">
        <v>68</v>
      </c>
      <c r="V143" s="1" t="s">
        <v>57</v>
      </c>
      <c r="W143" s="1" t="s">
        <v>58</v>
      </c>
      <c r="X143" s="9" t="s">
        <v>622</v>
      </c>
      <c r="Y143" s="12">
        <f t="shared" si="12"/>
        <v>-16</v>
      </c>
      <c r="Z143" s="12">
        <f t="shared" si="13"/>
        <v>-2285.44</v>
      </c>
      <c r="AA143" s="1" t="s">
        <v>274</v>
      </c>
      <c r="AE143" s="4">
        <v>142.84</v>
      </c>
      <c r="AF143" s="4">
        <v>31.42</v>
      </c>
      <c r="AI143" s="1" t="s">
        <v>318</v>
      </c>
    </row>
    <row r="144" spans="1:35" x14ac:dyDescent="0.25">
      <c r="A144" s="1" t="s">
        <v>622</v>
      </c>
      <c r="B144" s="1" t="s">
        <v>115</v>
      </c>
      <c r="C144" s="1" t="s">
        <v>175</v>
      </c>
      <c r="D144" s="1" t="s">
        <v>33</v>
      </c>
      <c r="E144" s="3">
        <v>524</v>
      </c>
      <c r="F144" s="1" t="s">
        <v>49</v>
      </c>
      <c r="G144" s="1" t="s">
        <v>644</v>
      </c>
      <c r="H144" s="4">
        <v>22</v>
      </c>
      <c r="I144" s="7" t="s">
        <v>231</v>
      </c>
      <c r="J144" s="1" t="s">
        <v>232</v>
      </c>
      <c r="K144" s="1" t="s">
        <v>233</v>
      </c>
      <c r="L144" s="1" t="s">
        <v>234</v>
      </c>
      <c r="M144" s="1" t="s">
        <v>235</v>
      </c>
      <c r="N144" s="1" t="s">
        <v>39</v>
      </c>
      <c r="O144" s="1" t="s">
        <v>236</v>
      </c>
      <c r="P144" s="3">
        <v>571</v>
      </c>
      <c r="R144" s="1" t="s">
        <v>645</v>
      </c>
      <c r="S144" s="1" t="s">
        <v>42</v>
      </c>
      <c r="T144" s="1" t="s">
        <v>56</v>
      </c>
      <c r="V144" s="1" t="s">
        <v>97</v>
      </c>
      <c r="W144" s="1" t="s">
        <v>98</v>
      </c>
      <c r="X144" s="9" t="s">
        <v>622</v>
      </c>
      <c r="Y144" s="12">
        <f t="shared" si="12"/>
        <v>10</v>
      </c>
      <c r="Z144" s="12">
        <f t="shared" si="13"/>
        <v>220</v>
      </c>
      <c r="AA144" s="1" t="s">
        <v>274</v>
      </c>
      <c r="AE144" s="4">
        <v>22</v>
      </c>
      <c r="AF144" s="4">
        <v>4.84</v>
      </c>
      <c r="AI144" s="1" t="s">
        <v>239</v>
      </c>
    </row>
    <row r="145" spans="1:35" x14ac:dyDescent="0.25">
      <c r="A145" s="1" t="s">
        <v>646</v>
      </c>
      <c r="B145" s="1" t="s">
        <v>222</v>
      </c>
      <c r="C145" s="1" t="s">
        <v>222</v>
      </c>
      <c r="D145" s="1" t="s">
        <v>33</v>
      </c>
      <c r="E145" s="3">
        <v>394</v>
      </c>
      <c r="F145" s="1" t="s">
        <v>49</v>
      </c>
      <c r="G145" s="1" t="s">
        <v>647</v>
      </c>
      <c r="H145" s="4">
        <v>372.96</v>
      </c>
      <c r="I145" s="7" t="s">
        <v>306</v>
      </c>
      <c r="J145" s="1" t="s">
        <v>307</v>
      </c>
      <c r="K145" s="1" t="s">
        <v>308</v>
      </c>
      <c r="L145" s="1" t="s">
        <v>309</v>
      </c>
      <c r="M145" s="1" t="s">
        <v>310</v>
      </c>
      <c r="N145" s="1" t="s">
        <v>39</v>
      </c>
      <c r="O145" s="1" t="s">
        <v>618</v>
      </c>
      <c r="P145" s="3">
        <v>596</v>
      </c>
      <c r="R145" s="1" t="s">
        <v>648</v>
      </c>
      <c r="S145" s="1" t="s">
        <v>42</v>
      </c>
      <c r="T145" s="1" t="s">
        <v>312</v>
      </c>
      <c r="V145" s="1" t="s">
        <v>57</v>
      </c>
      <c r="W145" s="1" t="s">
        <v>58</v>
      </c>
      <c r="X145" s="9" t="s">
        <v>646</v>
      </c>
      <c r="Y145" s="12">
        <f t="shared" si="12"/>
        <v>15</v>
      </c>
      <c r="Z145" s="12">
        <f t="shared" si="13"/>
        <v>5594.4</v>
      </c>
      <c r="AA145" s="1" t="s">
        <v>222</v>
      </c>
      <c r="AE145" s="4">
        <v>372.96</v>
      </c>
      <c r="AF145" s="4">
        <v>82.05</v>
      </c>
      <c r="AI145" s="1" t="s">
        <v>203</v>
      </c>
    </row>
    <row r="146" spans="1:35" x14ac:dyDescent="0.25">
      <c r="A146" s="1" t="s">
        <v>646</v>
      </c>
      <c r="B146" s="1" t="s">
        <v>222</v>
      </c>
      <c r="C146" s="1" t="s">
        <v>265</v>
      </c>
      <c r="D146" s="1" t="s">
        <v>33</v>
      </c>
      <c r="E146" s="3">
        <v>399</v>
      </c>
      <c r="F146" s="1" t="s">
        <v>49</v>
      </c>
      <c r="G146" s="1" t="s">
        <v>649</v>
      </c>
      <c r="H146" s="4">
        <v>7.13</v>
      </c>
      <c r="I146" s="7" t="s">
        <v>77</v>
      </c>
      <c r="J146" s="1" t="s">
        <v>78</v>
      </c>
      <c r="K146" s="1" t="s">
        <v>79</v>
      </c>
      <c r="N146" s="1" t="s">
        <v>39</v>
      </c>
      <c r="O146" s="1" t="s">
        <v>501</v>
      </c>
      <c r="P146" s="3">
        <v>527</v>
      </c>
      <c r="R146" s="1" t="s">
        <v>650</v>
      </c>
      <c r="S146" s="1" t="s">
        <v>42</v>
      </c>
      <c r="T146" s="1" t="s">
        <v>82</v>
      </c>
      <c r="V146" s="1" t="s">
        <v>57</v>
      </c>
      <c r="W146" s="1" t="s">
        <v>58</v>
      </c>
      <c r="X146" s="9" t="s">
        <v>646</v>
      </c>
      <c r="Y146" s="12">
        <f t="shared" si="12"/>
        <v>-15</v>
      </c>
      <c r="Z146" s="12">
        <f t="shared" si="13"/>
        <v>-106.95</v>
      </c>
      <c r="AA146" s="1" t="s">
        <v>166</v>
      </c>
      <c r="AE146" s="4">
        <v>7.13</v>
      </c>
      <c r="AF146" s="4">
        <v>0.71</v>
      </c>
      <c r="AI146" s="1" t="s">
        <v>84</v>
      </c>
    </row>
    <row r="147" spans="1:35" x14ac:dyDescent="0.25">
      <c r="A147" s="1" t="s">
        <v>646</v>
      </c>
      <c r="B147" s="1" t="s">
        <v>222</v>
      </c>
      <c r="C147" s="1" t="s">
        <v>265</v>
      </c>
      <c r="D147" s="1" t="s">
        <v>33</v>
      </c>
      <c r="E147" s="3">
        <v>400</v>
      </c>
      <c r="F147" s="1" t="s">
        <v>49</v>
      </c>
      <c r="G147" s="1" t="s">
        <v>651</v>
      </c>
      <c r="H147" s="4">
        <v>5.92</v>
      </c>
      <c r="I147" s="7" t="s">
        <v>77</v>
      </c>
      <c r="J147" s="1" t="s">
        <v>78</v>
      </c>
      <c r="K147" s="1" t="s">
        <v>79</v>
      </c>
      <c r="N147" s="1" t="s">
        <v>39</v>
      </c>
      <c r="O147" s="1" t="s">
        <v>501</v>
      </c>
      <c r="P147" s="3">
        <v>528</v>
      </c>
      <c r="R147" s="1" t="s">
        <v>650</v>
      </c>
      <c r="S147" s="1" t="s">
        <v>42</v>
      </c>
      <c r="T147" s="1" t="s">
        <v>82</v>
      </c>
      <c r="V147" s="1" t="s">
        <v>57</v>
      </c>
      <c r="W147" s="1" t="s">
        <v>58</v>
      </c>
      <c r="X147" s="9" t="s">
        <v>646</v>
      </c>
      <c r="Y147" s="12">
        <f t="shared" si="12"/>
        <v>-15</v>
      </c>
      <c r="Z147" s="12">
        <f t="shared" si="13"/>
        <v>-88.8</v>
      </c>
      <c r="AA147" s="1" t="s">
        <v>166</v>
      </c>
      <c r="AE147" s="4">
        <v>5.92</v>
      </c>
      <c r="AF147" s="4">
        <v>0.59</v>
      </c>
      <c r="AI147" s="1" t="s">
        <v>84</v>
      </c>
    </row>
    <row r="148" spans="1:35" x14ac:dyDescent="0.25">
      <c r="A148" s="1" t="s">
        <v>646</v>
      </c>
      <c r="B148" s="1" t="s">
        <v>175</v>
      </c>
      <c r="C148" s="1" t="s">
        <v>175</v>
      </c>
      <c r="D148" s="1" t="s">
        <v>33</v>
      </c>
      <c r="E148" s="3">
        <v>522</v>
      </c>
      <c r="F148" s="1" t="s">
        <v>49</v>
      </c>
      <c r="G148" s="1" t="s">
        <v>652</v>
      </c>
      <c r="H148" s="4">
        <v>4500</v>
      </c>
      <c r="I148" s="7" t="s">
        <v>653</v>
      </c>
      <c r="J148" s="1" t="s">
        <v>654</v>
      </c>
      <c r="K148" s="1" t="s">
        <v>102</v>
      </c>
      <c r="N148" s="1" t="s">
        <v>39</v>
      </c>
      <c r="O148" s="1" t="s">
        <v>501</v>
      </c>
      <c r="P148" s="3">
        <v>534</v>
      </c>
      <c r="R148" s="1" t="s">
        <v>655</v>
      </c>
      <c r="S148" s="1" t="s">
        <v>42</v>
      </c>
      <c r="T148" s="1" t="s">
        <v>656</v>
      </c>
      <c r="V148" s="1" t="s">
        <v>97</v>
      </c>
      <c r="W148" s="1" t="s">
        <v>98</v>
      </c>
      <c r="X148" s="9" t="s">
        <v>646</v>
      </c>
      <c r="Y148" s="12">
        <f t="shared" si="12"/>
        <v>-15</v>
      </c>
      <c r="Z148" s="12">
        <f t="shared" si="13"/>
        <v>-67500</v>
      </c>
      <c r="AA148" s="1" t="s">
        <v>175</v>
      </c>
      <c r="AE148" s="4">
        <v>4500</v>
      </c>
      <c r="AF148" s="4">
        <v>990</v>
      </c>
      <c r="AI148" s="1" t="s">
        <v>657</v>
      </c>
    </row>
    <row r="149" spans="1:35" x14ac:dyDescent="0.25">
      <c r="A149" s="1" t="s">
        <v>646</v>
      </c>
      <c r="B149" s="1" t="s">
        <v>175</v>
      </c>
      <c r="C149" s="1" t="s">
        <v>175</v>
      </c>
      <c r="D149" s="1" t="s">
        <v>33</v>
      </c>
      <c r="E149" s="3">
        <v>523</v>
      </c>
      <c r="F149" s="1" t="s">
        <v>49</v>
      </c>
      <c r="G149" s="1" t="s">
        <v>658</v>
      </c>
      <c r="H149" s="4">
        <v>4127.29</v>
      </c>
      <c r="I149" s="7" t="s">
        <v>653</v>
      </c>
      <c r="J149" s="1" t="s">
        <v>654</v>
      </c>
      <c r="K149" s="1" t="s">
        <v>102</v>
      </c>
      <c r="N149" s="1" t="s">
        <v>39</v>
      </c>
      <c r="O149" s="1" t="s">
        <v>501</v>
      </c>
      <c r="P149" s="3">
        <v>535</v>
      </c>
      <c r="R149" s="1" t="s">
        <v>659</v>
      </c>
      <c r="S149" s="1" t="s">
        <v>42</v>
      </c>
      <c r="T149" s="1" t="s">
        <v>656</v>
      </c>
      <c r="V149" s="1" t="s">
        <v>97</v>
      </c>
      <c r="W149" s="1" t="s">
        <v>98</v>
      </c>
      <c r="X149" s="9" t="s">
        <v>646</v>
      </c>
      <c r="Y149" s="12">
        <f t="shared" si="12"/>
        <v>-15</v>
      </c>
      <c r="Z149" s="12">
        <f t="shared" si="13"/>
        <v>-61909.35</v>
      </c>
      <c r="AA149" s="1" t="s">
        <v>175</v>
      </c>
      <c r="AE149" s="4">
        <v>4127.29</v>
      </c>
      <c r="AF149" s="4">
        <v>568.24</v>
      </c>
      <c r="AI149" s="1" t="s">
        <v>660</v>
      </c>
    </row>
    <row r="150" spans="1:35" x14ac:dyDescent="0.25">
      <c r="A150" s="1" t="s">
        <v>661</v>
      </c>
      <c r="B150" s="1" t="s">
        <v>337</v>
      </c>
      <c r="C150" s="1" t="s">
        <v>398</v>
      </c>
      <c r="D150" s="1" t="s">
        <v>33</v>
      </c>
      <c r="E150" s="3">
        <v>526</v>
      </c>
      <c r="F150" s="1" t="s">
        <v>49</v>
      </c>
      <c r="G150" s="1" t="s">
        <v>662</v>
      </c>
      <c r="H150" s="4">
        <v>124.8</v>
      </c>
      <c r="I150" s="7" t="s">
        <v>285</v>
      </c>
      <c r="J150" s="1" t="s">
        <v>286</v>
      </c>
      <c r="K150" s="1" t="s">
        <v>287</v>
      </c>
      <c r="L150" s="1" t="s">
        <v>288</v>
      </c>
      <c r="M150" s="1" t="s">
        <v>289</v>
      </c>
      <c r="N150" s="1" t="s">
        <v>39</v>
      </c>
      <c r="O150" s="1" t="s">
        <v>246</v>
      </c>
      <c r="P150" s="3">
        <v>555</v>
      </c>
      <c r="R150" s="1" t="s">
        <v>663</v>
      </c>
      <c r="S150" s="1" t="s">
        <v>42</v>
      </c>
      <c r="T150" s="1" t="s">
        <v>292</v>
      </c>
      <c r="V150" s="1" t="s">
        <v>44</v>
      </c>
      <c r="W150" s="1" t="s">
        <v>45</v>
      </c>
      <c r="X150" s="9" t="s">
        <v>661</v>
      </c>
      <c r="Y150" s="12">
        <f t="shared" si="12"/>
        <v>-9</v>
      </c>
      <c r="Z150" s="12">
        <f t="shared" si="13"/>
        <v>-1123.2</v>
      </c>
      <c r="AA150" s="1" t="s">
        <v>337</v>
      </c>
      <c r="AE150" s="4">
        <v>124.8</v>
      </c>
      <c r="AF150" s="4">
        <v>27.46</v>
      </c>
      <c r="AI150" s="1" t="s">
        <v>664</v>
      </c>
    </row>
    <row r="151" spans="1:35" hidden="1" x14ac:dyDescent="0.25">
      <c r="A151" s="1" t="s">
        <v>661</v>
      </c>
      <c r="B151" s="1" t="s">
        <v>661</v>
      </c>
      <c r="C151" s="1" t="s">
        <v>661</v>
      </c>
      <c r="D151" s="1" t="s">
        <v>109</v>
      </c>
      <c r="E151" s="3">
        <v>20252</v>
      </c>
      <c r="F151" s="1" t="s">
        <v>34</v>
      </c>
      <c r="G151" s="1" t="s">
        <v>109</v>
      </c>
      <c r="H151" s="4">
        <v>41853.96</v>
      </c>
      <c r="I151" s="7" t="s">
        <v>378</v>
      </c>
      <c r="N151" s="1" t="s">
        <v>379</v>
      </c>
      <c r="O151" s="1" t="s">
        <v>661</v>
      </c>
      <c r="P151" s="3">
        <v>567</v>
      </c>
      <c r="R151" s="1" t="s">
        <v>665</v>
      </c>
      <c r="S151" s="1" t="s">
        <v>42</v>
      </c>
      <c r="X151" s="1"/>
      <c r="AA151" s="1" t="s">
        <v>666</v>
      </c>
      <c r="AE151" s="4">
        <v>0</v>
      </c>
      <c r="AF151" s="4">
        <v>0</v>
      </c>
    </row>
    <row r="152" spans="1:35" hidden="1" x14ac:dyDescent="0.25">
      <c r="A152" s="1" t="s">
        <v>661</v>
      </c>
      <c r="B152" s="1" t="s">
        <v>661</v>
      </c>
      <c r="C152" s="1" t="s">
        <v>661</v>
      </c>
      <c r="D152" s="1" t="s">
        <v>109</v>
      </c>
      <c r="E152" s="3">
        <v>20253</v>
      </c>
      <c r="F152" s="1" t="s">
        <v>34</v>
      </c>
      <c r="G152" s="1" t="s">
        <v>109</v>
      </c>
      <c r="H152" s="4">
        <v>768</v>
      </c>
      <c r="I152" s="7" t="s">
        <v>378</v>
      </c>
      <c r="N152" s="1" t="s">
        <v>379</v>
      </c>
      <c r="O152" s="1" t="s">
        <v>661</v>
      </c>
      <c r="P152" s="3">
        <v>567</v>
      </c>
      <c r="R152" s="1" t="s">
        <v>667</v>
      </c>
      <c r="S152" s="1" t="s">
        <v>42</v>
      </c>
      <c r="X152" s="1"/>
      <c r="AA152" s="1" t="s">
        <v>622</v>
      </c>
      <c r="AE152" s="4">
        <v>0</v>
      </c>
      <c r="AF152" s="4">
        <v>0</v>
      </c>
    </row>
    <row r="153" spans="1:35" x14ac:dyDescent="0.25">
      <c r="A153" s="1" t="s">
        <v>669</v>
      </c>
      <c r="B153" s="1" t="s">
        <v>348</v>
      </c>
      <c r="C153" s="1" t="s">
        <v>398</v>
      </c>
      <c r="D153" s="1" t="s">
        <v>33</v>
      </c>
      <c r="E153" s="3">
        <v>100</v>
      </c>
      <c r="F153" s="1" t="s">
        <v>34</v>
      </c>
      <c r="G153" s="1" t="s">
        <v>670</v>
      </c>
      <c r="H153" s="4">
        <v>4008</v>
      </c>
      <c r="I153" s="7" t="s">
        <v>671</v>
      </c>
      <c r="J153" s="1" t="s">
        <v>672</v>
      </c>
      <c r="K153" s="1" t="s">
        <v>38</v>
      </c>
      <c r="N153" s="1" t="s">
        <v>39</v>
      </c>
      <c r="O153" s="1" t="s">
        <v>246</v>
      </c>
      <c r="P153" s="3">
        <v>556</v>
      </c>
      <c r="R153" s="1" t="s">
        <v>673</v>
      </c>
      <c r="S153" s="1" t="s">
        <v>42</v>
      </c>
      <c r="V153" s="1" t="s">
        <v>44</v>
      </c>
      <c r="W153" s="1" t="s">
        <v>45</v>
      </c>
      <c r="X153" s="9" t="s">
        <v>669</v>
      </c>
      <c r="Y153" s="12">
        <f t="shared" ref="Y153:Y156" si="14">+O153-X153</f>
        <v>-12</v>
      </c>
      <c r="Z153" s="12">
        <f t="shared" ref="Z153:Z156" si="15">PRODUCT(Y153,H153)</f>
        <v>-48096</v>
      </c>
      <c r="AA153" s="1" t="s">
        <v>348</v>
      </c>
      <c r="AE153" s="4">
        <v>3900</v>
      </c>
      <c r="AF153" s="4">
        <v>858</v>
      </c>
      <c r="AI153" s="1" t="s">
        <v>674</v>
      </c>
    </row>
    <row r="154" spans="1:35" x14ac:dyDescent="0.25">
      <c r="A154" s="1" t="s">
        <v>669</v>
      </c>
      <c r="B154" s="1" t="s">
        <v>238</v>
      </c>
      <c r="C154" s="1" t="s">
        <v>105</v>
      </c>
      <c r="D154" s="1" t="s">
        <v>33</v>
      </c>
      <c r="E154" s="3">
        <v>470</v>
      </c>
      <c r="F154" s="1" t="s">
        <v>49</v>
      </c>
      <c r="G154" s="1" t="s">
        <v>675</v>
      </c>
      <c r="H154" s="4">
        <v>130.5</v>
      </c>
      <c r="I154" s="7" t="s">
        <v>340</v>
      </c>
      <c r="J154" s="1" t="s">
        <v>341</v>
      </c>
      <c r="K154" s="1" t="s">
        <v>342</v>
      </c>
      <c r="N154" s="1" t="s">
        <v>39</v>
      </c>
      <c r="O154" s="1" t="s">
        <v>152</v>
      </c>
      <c r="P154" s="3">
        <v>468</v>
      </c>
      <c r="R154" s="1" t="s">
        <v>676</v>
      </c>
      <c r="S154" s="1" t="s">
        <v>42</v>
      </c>
      <c r="T154" s="1" t="s">
        <v>344</v>
      </c>
      <c r="V154" s="1" t="s">
        <v>57</v>
      </c>
      <c r="W154" s="1" t="s">
        <v>58</v>
      </c>
      <c r="X154" s="9" t="s">
        <v>669</v>
      </c>
      <c r="Y154" s="12">
        <f t="shared" si="14"/>
        <v>-54</v>
      </c>
      <c r="Z154" s="12">
        <f t="shared" si="15"/>
        <v>-7047</v>
      </c>
      <c r="AA154" s="1" t="s">
        <v>105</v>
      </c>
      <c r="AE154" s="4">
        <v>130.5</v>
      </c>
      <c r="AF154" s="4">
        <v>28.71</v>
      </c>
      <c r="AI154" s="1" t="s">
        <v>346</v>
      </c>
    </row>
    <row r="155" spans="1:35" x14ac:dyDescent="0.25">
      <c r="A155" s="1" t="s">
        <v>669</v>
      </c>
      <c r="B155" s="1" t="s">
        <v>105</v>
      </c>
      <c r="C155" s="1" t="s">
        <v>114</v>
      </c>
      <c r="D155" s="1" t="s">
        <v>33</v>
      </c>
      <c r="E155" s="3">
        <v>471</v>
      </c>
      <c r="F155" s="1" t="s">
        <v>49</v>
      </c>
      <c r="G155" s="1" t="s">
        <v>677</v>
      </c>
      <c r="H155" s="4">
        <v>115.45</v>
      </c>
      <c r="I155" s="7" t="s">
        <v>363</v>
      </c>
      <c r="J155" s="1" t="s">
        <v>78</v>
      </c>
      <c r="K155" s="1" t="s">
        <v>364</v>
      </c>
      <c r="N155" s="1" t="s">
        <v>39</v>
      </c>
      <c r="O155" s="1" t="s">
        <v>501</v>
      </c>
      <c r="P155" s="3">
        <v>530</v>
      </c>
      <c r="R155" s="1" t="s">
        <v>678</v>
      </c>
      <c r="S155" s="1" t="s">
        <v>42</v>
      </c>
      <c r="T155" s="1" t="s">
        <v>366</v>
      </c>
      <c r="V155" s="1" t="s">
        <v>57</v>
      </c>
      <c r="W155" s="1" t="s">
        <v>58</v>
      </c>
      <c r="X155" s="9" t="s">
        <v>669</v>
      </c>
      <c r="Y155" s="12">
        <f t="shared" si="14"/>
        <v>-19</v>
      </c>
      <c r="Z155" s="12">
        <f t="shared" si="15"/>
        <v>-2193.5500000000002</v>
      </c>
      <c r="AA155" s="1" t="s">
        <v>114</v>
      </c>
      <c r="AE155" s="4">
        <v>115.45</v>
      </c>
      <c r="AF155" s="4">
        <v>5.77</v>
      </c>
      <c r="AI155" s="1" t="s">
        <v>367</v>
      </c>
    </row>
    <row r="156" spans="1:35" x14ac:dyDescent="0.25">
      <c r="A156" s="1" t="s">
        <v>236</v>
      </c>
      <c r="B156" s="1" t="s">
        <v>679</v>
      </c>
      <c r="C156" s="1" t="s">
        <v>265</v>
      </c>
      <c r="D156" s="1" t="s">
        <v>33</v>
      </c>
      <c r="E156" s="3">
        <v>395</v>
      </c>
      <c r="F156" s="1" t="s">
        <v>49</v>
      </c>
      <c r="G156" s="1" t="s">
        <v>680</v>
      </c>
      <c r="H156" s="4">
        <v>81.64</v>
      </c>
      <c r="I156" s="7" t="s">
        <v>306</v>
      </c>
      <c r="J156" s="1" t="s">
        <v>307</v>
      </c>
      <c r="K156" s="1" t="s">
        <v>308</v>
      </c>
      <c r="L156" s="1" t="s">
        <v>309</v>
      </c>
      <c r="M156" s="1" t="s">
        <v>310</v>
      </c>
      <c r="N156" s="1" t="s">
        <v>39</v>
      </c>
      <c r="O156" s="1" t="s">
        <v>618</v>
      </c>
      <c r="P156" s="3">
        <v>596</v>
      </c>
      <c r="R156" s="1" t="s">
        <v>681</v>
      </c>
      <c r="S156" s="1" t="s">
        <v>42</v>
      </c>
      <c r="T156" s="1" t="s">
        <v>312</v>
      </c>
      <c r="V156" s="1" t="s">
        <v>57</v>
      </c>
      <c r="W156" s="1" t="s">
        <v>58</v>
      </c>
      <c r="X156" s="9" t="s">
        <v>236</v>
      </c>
      <c r="Y156" s="12">
        <f t="shared" si="14"/>
        <v>10</v>
      </c>
      <c r="Z156" s="12">
        <f t="shared" si="15"/>
        <v>816.4</v>
      </c>
      <c r="AA156" s="1" t="s">
        <v>679</v>
      </c>
      <c r="AE156" s="4">
        <v>81.64</v>
      </c>
      <c r="AF156" s="4">
        <v>3.27</v>
      </c>
      <c r="AI156" s="1" t="s">
        <v>315</v>
      </c>
    </row>
    <row r="157" spans="1:35" hidden="1" x14ac:dyDescent="0.25">
      <c r="A157" s="1" t="s">
        <v>682</v>
      </c>
      <c r="B157" s="1" t="s">
        <v>682</v>
      </c>
      <c r="C157" s="1" t="s">
        <v>682</v>
      </c>
      <c r="D157" s="1" t="s">
        <v>109</v>
      </c>
      <c r="E157" s="3">
        <v>20255</v>
      </c>
      <c r="F157" s="1" t="s">
        <v>34</v>
      </c>
      <c r="G157" s="1" t="s">
        <v>109</v>
      </c>
      <c r="H157" s="4">
        <v>1551.55</v>
      </c>
      <c r="I157" s="7" t="s">
        <v>683</v>
      </c>
      <c r="K157" s="1" t="s">
        <v>684</v>
      </c>
      <c r="N157" s="1" t="s">
        <v>39</v>
      </c>
      <c r="O157" s="1" t="s">
        <v>682</v>
      </c>
      <c r="P157" s="3">
        <v>573</v>
      </c>
      <c r="R157" s="1" t="s">
        <v>685</v>
      </c>
      <c r="S157" s="1" t="s">
        <v>42</v>
      </c>
      <c r="X157" s="1"/>
      <c r="AA157" s="1" t="s">
        <v>519</v>
      </c>
      <c r="AE157" s="4">
        <v>0</v>
      </c>
      <c r="AF157" s="4">
        <v>0</v>
      </c>
    </row>
    <row r="158" spans="1:35" x14ac:dyDescent="0.25">
      <c r="A158" s="1" t="s">
        <v>686</v>
      </c>
      <c r="B158" s="1" t="s">
        <v>524</v>
      </c>
      <c r="C158" s="1" t="s">
        <v>115</v>
      </c>
      <c r="D158" s="1" t="s">
        <v>33</v>
      </c>
      <c r="E158" s="3">
        <v>483</v>
      </c>
      <c r="F158" s="1" t="s">
        <v>49</v>
      </c>
      <c r="G158" s="1" t="s">
        <v>687</v>
      </c>
      <c r="H158" s="4">
        <v>390</v>
      </c>
      <c r="I158" s="7" t="s">
        <v>216</v>
      </c>
      <c r="J158" s="1" t="s">
        <v>217</v>
      </c>
      <c r="K158" s="1" t="s">
        <v>218</v>
      </c>
      <c r="N158" s="1" t="s">
        <v>39</v>
      </c>
      <c r="O158" s="1" t="s">
        <v>192</v>
      </c>
      <c r="P158" s="3">
        <v>489</v>
      </c>
      <c r="R158" s="1" t="s">
        <v>688</v>
      </c>
      <c r="S158" s="1" t="s">
        <v>42</v>
      </c>
      <c r="T158" s="1" t="s">
        <v>220</v>
      </c>
      <c r="V158" s="1" t="s">
        <v>57</v>
      </c>
      <c r="W158" s="1" t="s">
        <v>58</v>
      </c>
      <c r="X158" s="9" t="s">
        <v>686</v>
      </c>
      <c r="Y158" s="12">
        <f t="shared" ref="Y158:Y172" si="16">+O158-X158</f>
        <v>-47</v>
      </c>
      <c r="Z158" s="12">
        <f t="shared" ref="Z158:Z172" si="17">PRODUCT(Y158,H158)</f>
        <v>-18330</v>
      </c>
      <c r="AA158" s="1" t="s">
        <v>152</v>
      </c>
      <c r="AE158" s="4">
        <v>390</v>
      </c>
      <c r="AF158" s="4">
        <v>39</v>
      </c>
      <c r="AI158" s="1" t="s">
        <v>211</v>
      </c>
    </row>
    <row r="159" spans="1:35" x14ac:dyDescent="0.25">
      <c r="A159" s="1" t="s">
        <v>689</v>
      </c>
      <c r="B159" s="1" t="s">
        <v>115</v>
      </c>
      <c r="C159" s="1" t="s">
        <v>194</v>
      </c>
      <c r="D159" s="1" t="s">
        <v>33</v>
      </c>
      <c r="E159" s="3">
        <v>98</v>
      </c>
      <c r="F159" s="1" t="s">
        <v>34</v>
      </c>
      <c r="G159" s="1" t="s">
        <v>690</v>
      </c>
      <c r="H159" s="4">
        <v>1533.84</v>
      </c>
      <c r="I159" s="7" t="s">
        <v>133</v>
      </c>
      <c r="J159" s="1" t="s">
        <v>134</v>
      </c>
      <c r="K159" s="1" t="s">
        <v>135</v>
      </c>
      <c r="L159" s="1" t="s">
        <v>136</v>
      </c>
      <c r="M159" s="1" t="s">
        <v>137</v>
      </c>
      <c r="N159" s="1" t="s">
        <v>39</v>
      </c>
      <c r="O159" s="1" t="s">
        <v>618</v>
      </c>
      <c r="P159" s="3">
        <v>594</v>
      </c>
      <c r="R159" s="1" t="s">
        <v>691</v>
      </c>
      <c r="S159" s="1" t="s">
        <v>42</v>
      </c>
      <c r="T159" s="1" t="s">
        <v>139</v>
      </c>
      <c r="V159" s="1" t="s">
        <v>44</v>
      </c>
      <c r="W159" s="1" t="s">
        <v>45</v>
      </c>
      <c r="X159" s="9" t="s">
        <v>689</v>
      </c>
      <c r="Y159" s="12">
        <f t="shared" si="16"/>
        <v>3</v>
      </c>
      <c r="Z159" s="12">
        <f t="shared" si="17"/>
        <v>4601.5199999999995</v>
      </c>
      <c r="AA159" s="1" t="s">
        <v>194</v>
      </c>
      <c r="AE159" s="4">
        <v>1492.51</v>
      </c>
      <c r="AF159" s="4">
        <v>328.35</v>
      </c>
      <c r="AI159" s="1" t="s">
        <v>140</v>
      </c>
    </row>
    <row r="160" spans="1:35" ht="30" x14ac:dyDescent="0.25">
      <c r="A160" s="1" t="s">
        <v>689</v>
      </c>
      <c r="B160" s="1" t="s">
        <v>115</v>
      </c>
      <c r="C160" s="1" t="s">
        <v>385</v>
      </c>
      <c r="D160" s="1" t="s">
        <v>33</v>
      </c>
      <c r="E160" s="3">
        <v>99</v>
      </c>
      <c r="F160" s="1" t="s">
        <v>34</v>
      </c>
      <c r="G160" s="1" t="s">
        <v>692</v>
      </c>
      <c r="H160" s="4">
        <v>60</v>
      </c>
      <c r="I160" s="7" t="s">
        <v>693</v>
      </c>
      <c r="K160" s="1" t="s">
        <v>694</v>
      </c>
      <c r="L160" s="1" t="s">
        <v>695</v>
      </c>
      <c r="M160" s="1" t="s">
        <v>696</v>
      </c>
      <c r="N160" s="1" t="s">
        <v>39</v>
      </c>
      <c r="O160" s="1" t="s">
        <v>398</v>
      </c>
      <c r="P160" s="3">
        <v>525</v>
      </c>
      <c r="R160" s="1" t="s">
        <v>697</v>
      </c>
      <c r="S160" s="1" t="s">
        <v>42</v>
      </c>
      <c r="V160" s="1" t="s">
        <v>57</v>
      </c>
      <c r="W160" s="1" t="s">
        <v>58</v>
      </c>
      <c r="X160" s="9" t="s">
        <v>689</v>
      </c>
      <c r="Y160" s="12">
        <f t="shared" si="16"/>
        <v>-29</v>
      </c>
      <c r="Z160" s="12">
        <f t="shared" si="17"/>
        <v>-1740</v>
      </c>
      <c r="AA160" s="1" t="s">
        <v>385</v>
      </c>
      <c r="AE160" s="4">
        <v>60</v>
      </c>
      <c r="AF160" s="4">
        <v>0</v>
      </c>
      <c r="AI160" s="1" t="s">
        <v>361</v>
      </c>
    </row>
    <row r="161" spans="1:35" x14ac:dyDescent="0.25">
      <c r="A161" s="1" t="s">
        <v>689</v>
      </c>
      <c r="B161" s="1" t="s">
        <v>115</v>
      </c>
      <c r="C161" s="1" t="s">
        <v>171</v>
      </c>
      <c r="D161" s="1" t="s">
        <v>33</v>
      </c>
      <c r="E161" s="3">
        <v>489</v>
      </c>
      <c r="F161" s="1" t="s">
        <v>49</v>
      </c>
      <c r="G161" s="1" t="s">
        <v>698</v>
      </c>
      <c r="H161" s="4">
        <v>2171.29</v>
      </c>
      <c r="I161" s="7" t="s">
        <v>699</v>
      </c>
      <c r="J161" s="1" t="s">
        <v>700</v>
      </c>
      <c r="K161" s="1" t="s">
        <v>701</v>
      </c>
      <c r="N161" s="1" t="s">
        <v>39</v>
      </c>
      <c r="O161" s="1" t="s">
        <v>618</v>
      </c>
      <c r="P161" s="3">
        <v>597</v>
      </c>
      <c r="R161" s="1" t="s">
        <v>702</v>
      </c>
      <c r="S161" s="1" t="s">
        <v>42</v>
      </c>
      <c r="T161" s="1" t="s">
        <v>703</v>
      </c>
      <c r="V161" s="1" t="s">
        <v>44</v>
      </c>
      <c r="W161" s="1" t="s">
        <v>45</v>
      </c>
      <c r="X161" s="9" t="s">
        <v>689</v>
      </c>
      <c r="Y161" s="12">
        <f t="shared" si="16"/>
        <v>3</v>
      </c>
      <c r="Z161" s="12">
        <f t="shared" si="17"/>
        <v>6513.87</v>
      </c>
      <c r="AA161" s="1" t="s">
        <v>489</v>
      </c>
      <c r="AE161" s="4">
        <v>2171.29</v>
      </c>
      <c r="AF161" s="4">
        <v>477.68</v>
      </c>
      <c r="AI161" s="1" t="s">
        <v>704</v>
      </c>
    </row>
    <row r="162" spans="1:35" x14ac:dyDescent="0.25">
      <c r="A162" s="1" t="s">
        <v>705</v>
      </c>
      <c r="B162" s="1" t="s">
        <v>143</v>
      </c>
      <c r="C162" s="1" t="s">
        <v>48</v>
      </c>
      <c r="D162" s="1" t="s">
        <v>33</v>
      </c>
      <c r="E162" s="3">
        <v>92</v>
      </c>
      <c r="F162" s="1" t="s">
        <v>34</v>
      </c>
      <c r="G162" s="1" t="s">
        <v>706</v>
      </c>
      <c r="H162" s="4">
        <v>1260.08</v>
      </c>
      <c r="I162" s="7" t="s">
        <v>707</v>
      </c>
      <c r="J162" s="1" t="s">
        <v>708</v>
      </c>
      <c r="K162" s="1" t="s">
        <v>269</v>
      </c>
      <c r="L162" s="1" t="s">
        <v>411</v>
      </c>
      <c r="M162" s="1" t="s">
        <v>709</v>
      </c>
      <c r="N162" s="1" t="s">
        <v>39</v>
      </c>
      <c r="O162" s="1" t="s">
        <v>184</v>
      </c>
      <c r="P162" s="3">
        <v>462</v>
      </c>
      <c r="R162" s="1" t="s">
        <v>710</v>
      </c>
      <c r="S162" s="1" t="s">
        <v>42</v>
      </c>
      <c r="T162" s="1" t="s">
        <v>711</v>
      </c>
      <c r="V162" s="1" t="s">
        <v>44</v>
      </c>
      <c r="W162" s="1" t="s">
        <v>45</v>
      </c>
      <c r="X162" s="9" t="s">
        <v>705</v>
      </c>
      <c r="Y162" s="12">
        <f t="shared" si="16"/>
        <v>-69</v>
      </c>
      <c r="Z162" s="12">
        <f t="shared" si="17"/>
        <v>-86945.51999999999</v>
      </c>
      <c r="AA162" s="1" t="s">
        <v>155</v>
      </c>
      <c r="AE162" s="4">
        <v>1260.08</v>
      </c>
      <c r="AF162" s="4">
        <v>0</v>
      </c>
      <c r="AI162" s="1" t="s">
        <v>712</v>
      </c>
    </row>
    <row r="163" spans="1:35" x14ac:dyDescent="0.25">
      <c r="A163" s="1" t="s">
        <v>705</v>
      </c>
      <c r="B163" s="1" t="s">
        <v>47</v>
      </c>
      <c r="C163" s="1" t="s">
        <v>157</v>
      </c>
      <c r="D163" s="1" t="s">
        <v>33</v>
      </c>
      <c r="E163" s="3">
        <v>461</v>
      </c>
      <c r="F163" s="1" t="s">
        <v>49</v>
      </c>
      <c r="G163" s="1" t="s">
        <v>713</v>
      </c>
      <c r="H163" s="4">
        <v>2120.35</v>
      </c>
      <c r="I163" s="7" t="s">
        <v>231</v>
      </c>
      <c r="J163" s="1" t="s">
        <v>232</v>
      </c>
      <c r="K163" s="1" t="s">
        <v>233</v>
      </c>
      <c r="L163" s="1" t="s">
        <v>234</v>
      </c>
      <c r="M163" s="1" t="s">
        <v>235</v>
      </c>
      <c r="N163" s="1" t="s">
        <v>39</v>
      </c>
      <c r="O163" s="1" t="s">
        <v>236</v>
      </c>
      <c r="P163" s="3">
        <v>571</v>
      </c>
      <c r="R163" s="1" t="s">
        <v>714</v>
      </c>
      <c r="S163" s="1" t="s">
        <v>42</v>
      </c>
      <c r="T163" s="1" t="s">
        <v>56</v>
      </c>
      <c r="V163" s="1" t="s">
        <v>57</v>
      </c>
      <c r="W163" s="1" t="s">
        <v>58</v>
      </c>
      <c r="X163" s="9" t="s">
        <v>705</v>
      </c>
      <c r="Y163" s="12">
        <f t="shared" si="16"/>
        <v>-8</v>
      </c>
      <c r="Z163" s="12">
        <f t="shared" si="17"/>
        <v>-16962.8</v>
      </c>
      <c r="AA163" s="1" t="s">
        <v>238</v>
      </c>
      <c r="AE163" s="4">
        <v>2120.35</v>
      </c>
      <c r="AF163" s="4">
        <v>466.48</v>
      </c>
      <c r="AI163" s="1" t="s">
        <v>715</v>
      </c>
    </row>
    <row r="164" spans="1:35" x14ac:dyDescent="0.25">
      <c r="A164" s="1" t="s">
        <v>705</v>
      </c>
      <c r="B164" s="1" t="s">
        <v>157</v>
      </c>
      <c r="C164" s="1" t="s">
        <v>114</v>
      </c>
      <c r="D164" s="1" t="s">
        <v>33</v>
      </c>
      <c r="E164" s="3">
        <v>472</v>
      </c>
      <c r="F164" s="1" t="s">
        <v>49</v>
      </c>
      <c r="G164" s="1" t="s">
        <v>716</v>
      </c>
      <c r="H164" s="4">
        <v>131.19999999999999</v>
      </c>
      <c r="I164" s="7" t="s">
        <v>425</v>
      </c>
      <c r="J164" s="1" t="s">
        <v>426</v>
      </c>
      <c r="K164" s="1" t="s">
        <v>394</v>
      </c>
      <c r="L164" s="1" t="s">
        <v>103</v>
      </c>
      <c r="M164" s="1" t="s">
        <v>427</v>
      </c>
      <c r="N164" s="1" t="s">
        <v>39</v>
      </c>
      <c r="O164" s="1" t="s">
        <v>717</v>
      </c>
      <c r="P164" s="3">
        <v>587</v>
      </c>
      <c r="R164" s="1" t="s">
        <v>718</v>
      </c>
      <c r="S164" s="1" t="s">
        <v>42</v>
      </c>
      <c r="T164" s="1" t="s">
        <v>429</v>
      </c>
      <c r="V164" s="1" t="s">
        <v>97</v>
      </c>
      <c r="W164" s="1" t="s">
        <v>98</v>
      </c>
      <c r="X164" s="9" t="s">
        <v>705</v>
      </c>
      <c r="Y164" s="12">
        <f t="shared" si="16"/>
        <v>1</v>
      </c>
      <c r="Z164" s="12">
        <f t="shared" si="17"/>
        <v>131.19999999999999</v>
      </c>
      <c r="AA164" s="1" t="s">
        <v>105</v>
      </c>
      <c r="AE164" s="4">
        <v>131.19999999999999</v>
      </c>
      <c r="AF164" s="4">
        <v>28.86</v>
      </c>
      <c r="AI164" s="1" t="s">
        <v>430</v>
      </c>
    </row>
    <row r="165" spans="1:35" x14ac:dyDescent="0.25">
      <c r="A165" s="1" t="s">
        <v>705</v>
      </c>
      <c r="B165" s="1" t="s">
        <v>157</v>
      </c>
      <c r="C165" s="1" t="s">
        <v>114</v>
      </c>
      <c r="D165" s="1" t="s">
        <v>33</v>
      </c>
      <c r="E165" s="3">
        <v>473</v>
      </c>
      <c r="F165" s="1" t="s">
        <v>49</v>
      </c>
      <c r="G165" s="1" t="s">
        <v>719</v>
      </c>
      <c r="H165" s="4">
        <v>889.72</v>
      </c>
      <c r="I165" s="7" t="s">
        <v>425</v>
      </c>
      <c r="J165" s="1" t="s">
        <v>426</v>
      </c>
      <c r="K165" s="1" t="s">
        <v>394</v>
      </c>
      <c r="L165" s="1" t="s">
        <v>103</v>
      </c>
      <c r="M165" s="1" t="s">
        <v>427</v>
      </c>
      <c r="N165" s="1" t="s">
        <v>39</v>
      </c>
      <c r="O165" s="1" t="s">
        <v>717</v>
      </c>
      <c r="P165" s="3">
        <v>587</v>
      </c>
      <c r="R165" s="1" t="s">
        <v>720</v>
      </c>
      <c r="S165" s="1" t="s">
        <v>42</v>
      </c>
      <c r="T165" s="1" t="s">
        <v>429</v>
      </c>
      <c r="V165" s="1" t="s">
        <v>57</v>
      </c>
      <c r="W165" s="1" t="s">
        <v>58</v>
      </c>
      <c r="X165" s="9" t="s">
        <v>705</v>
      </c>
      <c r="Y165" s="12">
        <f t="shared" si="16"/>
        <v>1</v>
      </c>
      <c r="Z165" s="12">
        <f t="shared" si="17"/>
        <v>889.72</v>
      </c>
      <c r="AA165" s="1" t="s">
        <v>105</v>
      </c>
      <c r="AE165" s="4">
        <v>889.72</v>
      </c>
      <c r="AF165" s="4">
        <v>195.74</v>
      </c>
      <c r="AI165" s="1" t="s">
        <v>430</v>
      </c>
    </row>
    <row r="166" spans="1:35" x14ac:dyDescent="0.25">
      <c r="A166" s="1" t="s">
        <v>705</v>
      </c>
      <c r="B166" s="1" t="s">
        <v>152</v>
      </c>
      <c r="C166" s="1" t="s">
        <v>152</v>
      </c>
      <c r="D166" s="1" t="s">
        <v>33</v>
      </c>
      <c r="E166" s="3">
        <v>481</v>
      </c>
      <c r="F166" s="1" t="s">
        <v>49</v>
      </c>
      <c r="G166" s="1" t="s">
        <v>721</v>
      </c>
      <c r="H166" s="4">
        <v>490.9</v>
      </c>
      <c r="I166" s="7" t="s">
        <v>722</v>
      </c>
      <c r="J166" s="1" t="s">
        <v>723</v>
      </c>
      <c r="K166" s="1" t="s">
        <v>724</v>
      </c>
      <c r="L166" s="1" t="s">
        <v>89</v>
      </c>
      <c r="M166" s="1" t="s">
        <v>725</v>
      </c>
      <c r="N166" s="1" t="s">
        <v>39</v>
      </c>
      <c r="O166" s="1" t="s">
        <v>40</v>
      </c>
      <c r="P166" s="3">
        <v>476</v>
      </c>
      <c r="R166" s="1" t="s">
        <v>726</v>
      </c>
      <c r="S166" s="1" t="s">
        <v>42</v>
      </c>
      <c r="T166" s="1" t="s">
        <v>727</v>
      </c>
      <c r="V166" s="1" t="s">
        <v>57</v>
      </c>
      <c r="W166" s="1" t="s">
        <v>58</v>
      </c>
      <c r="X166" s="9" t="s">
        <v>705</v>
      </c>
      <c r="Y166" s="12">
        <f t="shared" si="16"/>
        <v>-57</v>
      </c>
      <c r="Z166" s="12">
        <f t="shared" si="17"/>
        <v>-27981.3</v>
      </c>
      <c r="AA166" s="1" t="s">
        <v>152</v>
      </c>
      <c r="AE166" s="4">
        <v>490.9</v>
      </c>
      <c r="AF166" s="4">
        <v>108</v>
      </c>
      <c r="AI166" s="1" t="s">
        <v>728</v>
      </c>
    </row>
    <row r="167" spans="1:35" x14ac:dyDescent="0.25">
      <c r="A167" s="1" t="s">
        <v>705</v>
      </c>
      <c r="B167" s="1" t="s">
        <v>115</v>
      </c>
      <c r="C167" s="1" t="s">
        <v>115</v>
      </c>
      <c r="D167" s="1" t="s">
        <v>33</v>
      </c>
      <c r="E167" s="3">
        <v>486</v>
      </c>
      <c r="F167" s="1" t="s">
        <v>49</v>
      </c>
      <c r="G167" s="1" t="s">
        <v>729</v>
      </c>
      <c r="H167" s="4">
        <v>143.76</v>
      </c>
      <c r="I167" s="7" t="s">
        <v>400</v>
      </c>
      <c r="J167" s="1" t="s">
        <v>401</v>
      </c>
      <c r="K167" s="1" t="s">
        <v>402</v>
      </c>
      <c r="L167" s="1" t="s">
        <v>103</v>
      </c>
      <c r="M167" s="1" t="s">
        <v>403</v>
      </c>
      <c r="N167" s="1" t="s">
        <v>39</v>
      </c>
      <c r="O167" s="1" t="s">
        <v>66</v>
      </c>
      <c r="P167" s="3">
        <v>516</v>
      </c>
      <c r="R167" s="1" t="s">
        <v>730</v>
      </c>
      <c r="S167" s="1" t="s">
        <v>42</v>
      </c>
      <c r="T167" s="1" t="s">
        <v>405</v>
      </c>
      <c r="V167" s="1" t="s">
        <v>57</v>
      </c>
      <c r="W167" s="1" t="s">
        <v>58</v>
      </c>
      <c r="X167" s="9" t="s">
        <v>705</v>
      </c>
      <c r="Y167" s="12">
        <f t="shared" si="16"/>
        <v>-34</v>
      </c>
      <c r="Z167" s="12">
        <f t="shared" si="17"/>
        <v>-4887.84</v>
      </c>
      <c r="AA167" s="1" t="s">
        <v>115</v>
      </c>
      <c r="AE167" s="4">
        <v>143.76</v>
      </c>
      <c r="AF167" s="4">
        <v>31.63</v>
      </c>
      <c r="AI167" s="1" t="s">
        <v>406</v>
      </c>
    </row>
    <row r="168" spans="1:35" x14ac:dyDescent="0.25">
      <c r="A168" s="1" t="s">
        <v>705</v>
      </c>
      <c r="B168" s="1" t="s">
        <v>175</v>
      </c>
      <c r="C168" s="1" t="s">
        <v>175</v>
      </c>
      <c r="D168" s="1" t="s">
        <v>33</v>
      </c>
      <c r="E168" s="3">
        <v>521</v>
      </c>
      <c r="F168" s="1" t="s">
        <v>49</v>
      </c>
      <c r="G168" s="1" t="s">
        <v>731</v>
      </c>
      <c r="H168" s="4">
        <v>724.5</v>
      </c>
      <c r="I168" s="7" t="s">
        <v>732</v>
      </c>
      <c r="J168" s="1" t="s">
        <v>733</v>
      </c>
      <c r="K168" s="1" t="s">
        <v>38</v>
      </c>
      <c r="L168" s="1" t="s">
        <v>103</v>
      </c>
      <c r="M168" s="1" t="s">
        <v>734</v>
      </c>
      <c r="N168" s="1" t="s">
        <v>39</v>
      </c>
      <c r="O168" s="1" t="s">
        <v>501</v>
      </c>
      <c r="P168" s="3">
        <v>533</v>
      </c>
      <c r="R168" s="1" t="s">
        <v>735</v>
      </c>
      <c r="S168" s="1" t="s">
        <v>42</v>
      </c>
      <c r="T168" s="1" t="s">
        <v>736</v>
      </c>
      <c r="V168" s="1" t="s">
        <v>57</v>
      </c>
      <c r="W168" s="1" t="s">
        <v>58</v>
      </c>
      <c r="X168" s="9" t="s">
        <v>705</v>
      </c>
      <c r="Y168" s="12">
        <f t="shared" si="16"/>
        <v>-28</v>
      </c>
      <c r="Z168" s="12">
        <f t="shared" si="17"/>
        <v>-20286</v>
      </c>
      <c r="AA168" s="1" t="s">
        <v>175</v>
      </c>
      <c r="AE168" s="4">
        <v>724.5</v>
      </c>
      <c r="AF168" s="4">
        <v>159.38999999999999</v>
      </c>
      <c r="AI168" s="1" t="s">
        <v>229</v>
      </c>
    </row>
    <row r="169" spans="1:35" x14ac:dyDescent="0.25">
      <c r="A169" s="1" t="s">
        <v>705</v>
      </c>
      <c r="B169" s="1" t="s">
        <v>334</v>
      </c>
      <c r="C169" s="1" t="s">
        <v>398</v>
      </c>
      <c r="D169" s="1" t="s">
        <v>33</v>
      </c>
      <c r="E169" s="3">
        <v>531</v>
      </c>
      <c r="F169" s="1" t="s">
        <v>49</v>
      </c>
      <c r="G169" s="1" t="s">
        <v>737</v>
      </c>
      <c r="H169" s="4">
        <v>1000</v>
      </c>
      <c r="I169" s="7" t="s">
        <v>276</v>
      </c>
      <c r="J169" s="1" t="s">
        <v>277</v>
      </c>
      <c r="K169" s="1" t="s">
        <v>38</v>
      </c>
      <c r="N169" s="1" t="s">
        <v>39</v>
      </c>
      <c r="O169" s="1" t="s">
        <v>682</v>
      </c>
      <c r="P169" s="3">
        <v>574</v>
      </c>
      <c r="R169" s="1" t="s">
        <v>738</v>
      </c>
      <c r="S169" s="1" t="s">
        <v>42</v>
      </c>
      <c r="T169" s="1" t="s">
        <v>279</v>
      </c>
      <c r="V169" s="1" t="s">
        <v>57</v>
      </c>
      <c r="W169" s="1" t="s">
        <v>58</v>
      </c>
      <c r="X169" s="9" t="s">
        <v>705</v>
      </c>
      <c r="Y169" s="12">
        <f t="shared" si="16"/>
        <v>-5</v>
      </c>
      <c r="Z169" s="12">
        <f t="shared" si="17"/>
        <v>-5000</v>
      </c>
      <c r="AA169" s="1" t="s">
        <v>334</v>
      </c>
      <c r="AE169" s="4">
        <v>1000</v>
      </c>
      <c r="AF169" s="4">
        <v>220</v>
      </c>
      <c r="AI169" s="1" t="s">
        <v>281</v>
      </c>
    </row>
    <row r="170" spans="1:35" x14ac:dyDescent="0.25">
      <c r="A170" s="1" t="s">
        <v>705</v>
      </c>
      <c r="B170" s="1" t="s">
        <v>368</v>
      </c>
      <c r="C170" s="1" t="s">
        <v>398</v>
      </c>
      <c r="D170" s="1" t="s">
        <v>33</v>
      </c>
      <c r="E170" s="3">
        <v>535</v>
      </c>
      <c r="F170" s="1" t="s">
        <v>49</v>
      </c>
      <c r="G170" s="1" t="s">
        <v>739</v>
      </c>
      <c r="H170" s="4">
        <v>570.79</v>
      </c>
      <c r="I170" s="7" t="s">
        <v>481</v>
      </c>
      <c r="J170" s="1" t="s">
        <v>482</v>
      </c>
      <c r="K170" s="1" t="s">
        <v>102</v>
      </c>
      <c r="L170" s="1" t="s">
        <v>103</v>
      </c>
      <c r="M170" s="1" t="s">
        <v>483</v>
      </c>
      <c r="N170" s="1" t="s">
        <v>39</v>
      </c>
      <c r="O170" s="1" t="s">
        <v>740</v>
      </c>
      <c r="P170" s="3">
        <v>559</v>
      </c>
      <c r="R170" s="1" t="s">
        <v>741</v>
      </c>
      <c r="S170" s="1" t="s">
        <v>42</v>
      </c>
      <c r="T170" s="1" t="s">
        <v>485</v>
      </c>
      <c r="V170" s="1" t="s">
        <v>57</v>
      </c>
      <c r="W170" s="1" t="s">
        <v>58</v>
      </c>
      <c r="X170" s="9" t="s">
        <v>705</v>
      </c>
      <c r="Y170" s="12">
        <f t="shared" si="16"/>
        <v>-15</v>
      </c>
      <c r="Z170" s="12">
        <f t="shared" si="17"/>
        <v>-8561.8499999999985</v>
      </c>
      <c r="AA170" s="1" t="s">
        <v>398</v>
      </c>
      <c r="AE170" s="4">
        <v>570.79</v>
      </c>
      <c r="AF170" s="4">
        <v>64.349999999999994</v>
      </c>
      <c r="AI170" s="1" t="s">
        <v>490</v>
      </c>
    </row>
    <row r="171" spans="1:35" x14ac:dyDescent="0.25">
      <c r="A171" s="1" t="s">
        <v>705</v>
      </c>
      <c r="B171" s="1" t="s">
        <v>398</v>
      </c>
      <c r="C171" s="1" t="s">
        <v>740</v>
      </c>
      <c r="D171" s="1" t="s">
        <v>321</v>
      </c>
      <c r="E171" s="3">
        <v>553</v>
      </c>
      <c r="F171" s="1" t="s">
        <v>49</v>
      </c>
      <c r="G171" s="1" t="s">
        <v>742</v>
      </c>
      <c r="H171" s="4">
        <v>-94.6</v>
      </c>
      <c r="I171" s="7" t="s">
        <v>231</v>
      </c>
      <c r="J171" s="1" t="s">
        <v>232</v>
      </c>
      <c r="K171" s="1" t="s">
        <v>233</v>
      </c>
      <c r="L171" s="1" t="s">
        <v>234</v>
      </c>
      <c r="M171" s="1" t="s">
        <v>235</v>
      </c>
      <c r="N171" s="1" t="s">
        <v>39</v>
      </c>
      <c r="O171" s="1" t="s">
        <v>236</v>
      </c>
      <c r="P171" s="3">
        <v>571</v>
      </c>
      <c r="R171" s="1" t="s">
        <v>743</v>
      </c>
      <c r="S171" s="1" t="s">
        <v>42</v>
      </c>
      <c r="T171" s="1" t="s">
        <v>56</v>
      </c>
      <c r="V171" s="1" t="s">
        <v>57</v>
      </c>
      <c r="W171" s="1" t="s">
        <v>58</v>
      </c>
      <c r="X171" s="9" t="s">
        <v>705</v>
      </c>
      <c r="Y171" s="12">
        <f t="shared" si="16"/>
        <v>-8</v>
      </c>
      <c r="Z171" s="12">
        <f t="shared" si="17"/>
        <v>756.8</v>
      </c>
      <c r="AA171" s="1" t="s">
        <v>519</v>
      </c>
      <c r="AE171" s="4">
        <v>94.6</v>
      </c>
      <c r="AF171" s="4">
        <v>20.81</v>
      </c>
      <c r="AI171" s="1" t="s">
        <v>715</v>
      </c>
    </row>
    <row r="172" spans="1:35" x14ac:dyDescent="0.25">
      <c r="A172" s="1" t="s">
        <v>717</v>
      </c>
      <c r="B172" s="1" t="s">
        <v>32</v>
      </c>
      <c r="C172" s="1" t="s">
        <v>48</v>
      </c>
      <c r="D172" s="1" t="s">
        <v>33</v>
      </c>
      <c r="E172" s="3">
        <v>422</v>
      </c>
      <c r="F172" s="1" t="s">
        <v>49</v>
      </c>
      <c r="G172" s="1" t="s">
        <v>745</v>
      </c>
      <c r="H172" s="4">
        <v>33.17</v>
      </c>
      <c r="I172" s="7" t="s">
        <v>77</v>
      </c>
      <c r="J172" s="1" t="s">
        <v>78</v>
      </c>
      <c r="K172" s="1" t="s">
        <v>79</v>
      </c>
      <c r="N172" s="1" t="s">
        <v>39</v>
      </c>
      <c r="O172" s="1" t="s">
        <v>501</v>
      </c>
      <c r="P172" s="3">
        <v>529</v>
      </c>
      <c r="R172" s="1" t="s">
        <v>746</v>
      </c>
      <c r="S172" s="1" t="s">
        <v>42</v>
      </c>
      <c r="T172" s="1" t="s">
        <v>82</v>
      </c>
      <c r="V172" s="1" t="s">
        <v>57</v>
      </c>
      <c r="W172" s="1" t="s">
        <v>58</v>
      </c>
      <c r="X172" s="9" t="s">
        <v>717</v>
      </c>
      <c r="Y172" s="12">
        <f t="shared" si="16"/>
        <v>-29</v>
      </c>
      <c r="Z172" s="12">
        <f t="shared" si="17"/>
        <v>-961.93000000000006</v>
      </c>
      <c r="AA172" s="1" t="s">
        <v>155</v>
      </c>
      <c r="AE172" s="4">
        <v>33.17</v>
      </c>
      <c r="AF172" s="4">
        <v>3.32</v>
      </c>
      <c r="AI172" s="1" t="s">
        <v>84</v>
      </c>
    </row>
    <row r="173" spans="1:35" hidden="1" x14ac:dyDescent="0.25">
      <c r="A173" s="1" t="s">
        <v>717</v>
      </c>
      <c r="B173" s="1" t="s">
        <v>717</v>
      </c>
      <c r="C173" s="1" t="s">
        <v>717</v>
      </c>
      <c r="D173" s="1" t="s">
        <v>109</v>
      </c>
      <c r="E173" s="3">
        <v>20258</v>
      </c>
      <c r="F173" s="1" t="s">
        <v>34</v>
      </c>
      <c r="G173" s="1" t="s">
        <v>109</v>
      </c>
      <c r="H173" s="4">
        <v>93.31</v>
      </c>
      <c r="I173" s="7" t="s">
        <v>116</v>
      </c>
      <c r="K173" s="1" t="s">
        <v>117</v>
      </c>
      <c r="N173" s="1" t="s">
        <v>39</v>
      </c>
      <c r="O173" s="1" t="s">
        <v>717</v>
      </c>
      <c r="P173" s="3">
        <v>588</v>
      </c>
      <c r="R173" s="1" t="s">
        <v>747</v>
      </c>
      <c r="S173" s="1" t="s">
        <v>42</v>
      </c>
      <c r="X173" s="1"/>
      <c r="AA173" s="1" t="s">
        <v>646</v>
      </c>
      <c r="AE173" s="4">
        <v>0</v>
      </c>
      <c r="AF173" s="4">
        <v>0</v>
      </c>
    </row>
    <row r="174" spans="1:35" hidden="1" x14ac:dyDescent="0.25">
      <c r="A174" s="1" t="s">
        <v>717</v>
      </c>
      <c r="B174" s="1" t="s">
        <v>717</v>
      </c>
      <c r="C174" s="1" t="s">
        <v>717</v>
      </c>
      <c r="D174" s="1" t="s">
        <v>109</v>
      </c>
      <c r="E174" s="3">
        <v>20259</v>
      </c>
      <c r="F174" s="1" t="s">
        <v>34</v>
      </c>
      <c r="G174" s="1" t="s">
        <v>109</v>
      </c>
      <c r="H174" s="4">
        <v>42.43</v>
      </c>
      <c r="I174" s="7" t="s">
        <v>119</v>
      </c>
      <c r="K174" s="1" t="s">
        <v>117</v>
      </c>
      <c r="N174" s="1" t="s">
        <v>39</v>
      </c>
      <c r="O174" s="1" t="s">
        <v>717</v>
      </c>
      <c r="P174" s="3">
        <v>589</v>
      </c>
      <c r="R174" s="1" t="s">
        <v>748</v>
      </c>
      <c r="S174" s="1" t="s">
        <v>42</v>
      </c>
      <c r="X174" s="1"/>
      <c r="AA174" s="1" t="s">
        <v>646</v>
      </c>
      <c r="AE174" s="4">
        <v>0</v>
      </c>
      <c r="AF174" s="4">
        <v>0</v>
      </c>
    </row>
    <row r="175" spans="1:35" hidden="1" x14ac:dyDescent="0.25">
      <c r="A175" s="1" t="s">
        <v>717</v>
      </c>
      <c r="B175" s="1" t="s">
        <v>717</v>
      </c>
      <c r="C175" s="1" t="s">
        <v>717</v>
      </c>
      <c r="D175" s="1" t="s">
        <v>109</v>
      </c>
      <c r="E175" s="3">
        <v>20260</v>
      </c>
      <c r="F175" s="1" t="s">
        <v>34</v>
      </c>
      <c r="G175" s="1" t="s">
        <v>109</v>
      </c>
      <c r="H175" s="4">
        <v>20.22</v>
      </c>
      <c r="I175" s="7" t="s">
        <v>121</v>
      </c>
      <c r="K175" s="1" t="s">
        <v>122</v>
      </c>
      <c r="N175" s="1" t="s">
        <v>39</v>
      </c>
      <c r="O175" s="1" t="s">
        <v>717</v>
      </c>
      <c r="P175" s="3">
        <v>590</v>
      </c>
      <c r="R175" s="1" t="s">
        <v>749</v>
      </c>
      <c r="S175" s="1" t="s">
        <v>42</v>
      </c>
      <c r="X175" s="1"/>
      <c r="AA175" s="1" t="s">
        <v>646</v>
      </c>
      <c r="AE175" s="4">
        <v>0</v>
      </c>
      <c r="AF175" s="4">
        <v>0</v>
      </c>
    </row>
    <row r="176" spans="1:35" hidden="1" x14ac:dyDescent="0.25">
      <c r="A176" s="1" t="s">
        <v>717</v>
      </c>
      <c r="B176" s="1" t="s">
        <v>717</v>
      </c>
      <c r="C176" s="1" t="s">
        <v>717</v>
      </c>
      <c r="D176" s="1" t="s">
        <v>109</v>
      </c>
      <c r="E176" s="3">
        <v>20261</v>
      </c>
      <c r="F176" s="1" t="s">
        <v>34</v>
      </c>
      <c r="G176" s="1" t="s">
        <v>109</v>
      </c>
      <c r="H176" s="4">
        <v>6</v>
      </c>
      <c r="I176" s="7" t="s">
        <v>124</v>
      </c>
      <c r="K176" s="1" t="s">
        <v>125</v>
      </c>
      <c r="N176" s="1" t="s">
        <v>39</v>
      </c>
      <c r="O176" s="1" t="s">
        <v>717</v>
      </c>
      <c r="P176" s="3">
        <v>591</v>
      </c>
      <c r="R176" s="1" t="s">
        <v>749</v>
      </c>
      <c r="S176" s="1" t="s">
        <v>42</v>
      </c>
      <c r="X176" s="1"/>
      <c r="AA176" s="1" t="s">
        <v>646</v>
      </c>
      <c r="AE176" s="4">
        <v>0</v>
      </c>
      <c r="AF176" s="4">
        <v>0</v>
      </c>
    </row>
    <row r="177" spans="1:35" ht="30" hidden="1" x14ac:dyDescent="0.25">
      <c r="A177" s="1" t="s">
        <v>717</v>
      </c>
      <c r="B177" s="1" t="s">
        <v>717</v>
      </c>
      <c r="C177" s="1" t="s">
        <v>717</v>
      </c>
      <c r="D177" s="1" t="s">
        <v>109</v>
      </c>
      <c r="E177" s="3">
        <v>20262</v>
      </c>
      <c r="F177" s="1" t="s">
        <v>34</v>
      </c>
      <c r="G177" s="1" t="s">
        <v>109</v>
      </c>
      <c r="H177" s="4">
        <v>336.88</v>
      </c>
      <c r="I177" s="7" t="s">
        <v>126</v>
      </c>
      <c r="K177" s="1" t="s">
        <v>125</v>
      </c>
      <c r="L177" s="1" t="s">
        <v>127</v>
      </c>
      <c r="M177" s="1" t="s">
        <v>128</v>
      </c>
      <c r="N177" s="1" t="s">
        <v>39</v>
      </c>
      <c r="O177" s="1" t="s">
        <v>717</v>
      </c>
      <c r="P177" s="3">
        <v>592</v>
      </c>
      <c r="R177" s="1" t="s">
        <v>750</v>
      </c>
      <c r="S177" s="1" t="s">
        <v>42</v>
      </c>
      <c r="X177" s="1"/>
      <c r="AA177" s="1" t="s">
        <v>646</v>
      </c>
      <c r="AE177" s="4">
        <v>0</v>
      </c>
      <c r="AF177" s="4">
        <v>0</v>
      </c>
    </row>
    <row r="178" spans="1:35" x14ac:dyDescent="0.25">
      <c r="A178" s="1" t="s">
        <v>618</v>
      </c>
      <c r="B178" s="1" t="s">
        <v>501</v>
      </c>
      <c r="C178" s="1" t="s">
        <v>563</v>
      </c>
      <c r="D178" s="1" t="s">
        <v>33</v>
      </c>
      <c r="E178" s="3">
        <v>102</v>
      </c>
      <c r="F178" s="1" t="s">
        <v>34</v>
      </c>
      <c r="G178" s="1" t="s">
        <v>751</v>
      </c>
      <c r="H178" s="4">
        <v>774</v>
      </c>
      <c r="I178" s="7" t="s">
        <v>752</v>
      </c>
      <c r="K178" s="1" t="s">
        <v>102</v>
      </c>
      <c r="L178" s="1" t="s">
        <v>753</v>
      </c>
      <c r="M178" s="1" t="s">
        <v>754</v>
      </c>
      <c r="N178" s="1" t="s">
        <v>39</v>
      </c>
      <c r="O178" s="1" t="s">
        <v>755</v>
      </c>
      <c r="P178" s="3">
        <v>616</v>
      </c>
      <c r="R178" s="1" t="s">
        <v>756</v>
      </c>
      <c r="S178" s="1" t="s">
        <v>42</v>
      </c>
      <c r="V178" s="1" t="s">
        <v>57</v>
      </c>
      <c r="W178" s="1" t="s">
        <v>58</v>
      </c>
      <c r="X178" s="9" t="s">
        <v>618</v>
      </c>
      <c r="Y178" s="12">
        <f t="shared" ref="Y178:Y195" si="18">+O178-X178</f>
        <v>10</v>
      </c>
      <c r="Z178" s="12">
        <f t="shared" ref="Z178:Z195" si="19">PRODUCT(Y178,H178)</f>
        <v>7740</v>
      </c>
      <c r="AA178" s="1" t="s">
        <v>501</v>
      </c>
      <c r="AE178" s="4">
        <v>1075</v>
      </c>
      <c r="AF178" s="4">
        <v>0</v>
      </c>
      <c r="AI178" s="1" t="s">
        <v>397</v>
      </c>
    </row>
    <row r="179" spans="1:35" x14ac:dyDescent="0.25">
      <c r="A179" s="1" t="s">
        <v>618</v>
      </c>
      <c r="B179" s="1" t="s">
        <v>501</v>
      </c>
      <c r="C179" s="1" t="s">
        <v>501</v>
      </c>
      <c r="D179" s="1" t="s">
        <v>33</v>
      </c>
      <c r="E179" s="3">
        <v>537</v>
      </c>
      <c r="F179" s="1" t="s">
        <v>49</v>
      </c>
      <c r="G179" s="1" t="s">
        <v>757</v>
      </c>
      <c r="H179" s="4">
        <v>312</v>
      </c>
      <c r="I179" s="7" t="s">
        <v>285</v>
      </c>
      <c r="J179" s="1" t="s">
        <v>286</v>
      </c>
      <c r="K179" s="1" t="s">
        <v>287</v>
      </c>
      <c r="L179" s="1" t="s">
        <v>288</v>
      </c>
      <c r="M179" s="1" t="s">
        <v>289</v>
      </c>
      <c r="N179" s="1" t="s">
        <v>39</v>
      </c>
      <c r="O179" s="1" t="s">
        <v>646</v>
      </c>
      <c r="P179" s="3">
        <v>560</v>
      </c>
      <c r="R179" s="1" t="s">
        <v>758</v>
      </c>
      <c r="S179" s="1" t="s">
        <v>42</v>
      </c>
      <c r="T179" s="1" t="s">
        <v>292</v>
      </c>
      <c r="V179" s="1" t="s">
        <v>44</v>
      </c>
      <c r="W179" s="1" t="s">
        <v>45</v>
      </c>
      <c r="X179" s="9" t="s">
        <v>618</v>
      </c>
      <c r="Y179" s="12">
        <f t="shared" si="18"/>
        <v>-15</v>
      </c>
      <c r="Z179" s="12">
        <f t="shared" si="19"/>
        <v>-4680</v>
      </c>
      <c r="AA179" s="1" t="s">
        <v>501</v>
      </c>
      <c r="AE179" s="4">
        <v>312</v>
      </c>
      <c r="AF179" s="4">
        <v>68.64</v>
      </c>
      <c r="AI179" s="1" t="s">
        <v>664</v>
      </c>
    </row>
    <row r="180" spans="1:35" x14ac:dyDescent="0.25">
      <c r="A180" s="1" t="s">
        <v>618</v>
      </c>
      <c r="B180" s="1" t="s">
        <v>398</v>
      </c>
      <c r="C180" s="1" t="s">
        <v>740</v>
      </c>
      <c r="D180" s="1" t="s">
        <v>33</v>
      </c>
      <c r="E180" s="3">
        <v>551</v>
      </c>
      <c r="F180" s="1" t="s">
        <v>49</v>
      </c>
      <c r="G180" s="1" t="s">
        <v>759</v>
      </c>
      <c r="H180" s="4">
        <v>1190</v>
      </c>
      <c r="I180" s="7" t="s">
        <v>760</v>
      </c>
      <c r="J180" s="1" t="s">
        <v>761</v>
      </c>
      <c r="K180" s="1" t="s">
        <v>38</v>
      </c>
      <c r="L180" s="1" t="s">
        <v>103</v>
      </c>
      <c r="M180" s="1" t="s">
        <v>762</v>
      </c>
      <c r="N180" s="1" t="s">
        <v>39</v>
      </c>
      <c r="O180" s="1" t="s">
        <v>661</v>
      </c>
      <c r="P180" s="3">
        <v>569</v>
      </c>
      <c r="R180" s="1" t="s">
        <v>763</v>
      </c>
      <c r="S180" s="1" t="s">
        <v>42</v>
      </c>
      <c r="T180" s="1" t="s">
        <v>764</v>
      </c>
      <c r="X180" s="9" t="s">
        <v>618</v>
      </c>
      <c r="Y180" s="12">
        <f t="shared" si="18"/>
        <v>-14</v>
      </c>
      <c r="Z180" s="12">
        <f t="shared" si="19"/>
        <v>-16660</v>
      </c>
      <c r="AA180" s="1" t="s">
        <v>501</v>
      </c>
      <c r="AE180" s="4">
        <v>1190</v>
      </c>
      <c r="AF180" s="4">
        <v>261.8</v>
      </c>
      <c r="AI180" s="1" t="s">
        <v>765</v>
      </c>
    </row>
    <row r="181" spans="1:35" x14ac:dyDescent="0.25">
      <c r="A181" s="1" t="s">
        <v>666</v>
      </c>
      <c r="B181" s="1" t="s">
        <v>501</v>
      </c>
      <c r="C181" s="1" t="s">
        <v>563</v>
      </c>
      <c r="D181" s="1" t="s">
        <v>33</v>
      </c>
      <c r="E181" s="3">
        <v>101</v>
      </c>
      <c r="F181" s="1" t="s">
        <v>34</v>
      </c>
      <c r="G181" s="1" t="s">
        <v>766</v>
      </c>
      <c r="H181" s="4">
        <v>3789.78</v>
      </c>
      <c r="I181" s="7" t="s">
        <v>36</v>
      </c>
      <c r="J181" s="1" t="s">
        <v>37</v>
      </c>
      <c r="K181" s="1" t="s">
        <v>38</v>
      </c>
      <c r="N181" s="1" t="s">
        <v>39</v>
      </c>
      <c r="O181" s="1" t="s">
        <v>618</v>
      </c>
      <c r="P181" s="3">
        <v>595</v>
      </c>
      <c r="R181" s="1" t="s">
        <v>767</v>
      </c>
      <c r="S181" s="1" t="s">
        <v>42</v>
      </c>
      <c r="T181" s="1" t="s">
        <v>43</v>
      </c>
      <c r="V181" s="1" t="s">
        <v>44</v>
      </c>
      <c r="W181" s="1" t="s">
        <v>45</v>
      </c>
      <c r="X181" s="9" t="s">
        <v>666</v>
      </c>
      <c r="Y181" s="12">
        <f t="shared" si="18"/>
        <v>-1</v>
      </c>
      <c r="Z181" s="12">
        <f t="shared" si="19"/>
        <v>-3789.78</v>
      </c>
      <c r="AA181" s="1" t="s">
        <v>519</v>
      </c>
      <c r="AE181" s="4">
        <v>3687.66</v>
      </c>
      <c r="AF181" s="4">
        <v>811.29</v>
      </c>
      <c r="AI181" s="1" t="s">
        <v>46</v>
      </c>
    </row>
    <row r="182" spans="1:35" x14ac:dyDescent="0.25">
      <c r="A182" s="1" t="s">
        <v>666</v>
      </c>
      <c r="B182" s="1" t="s">
        <v>398</v>
      </c>
      <c r="C182" s="1" t="s">
        <v>740</v>
      </c>
      <c r="D182" s="1" t="s">
        <v>33</v>
      </c>
      <c r="E182" s="3">
        <v>552</v>
      </c>
      <c r="F182" s="1" t="s">
        <v>49</v>
      </c>
      <c r="G182" s="1" t="s">
        <v>768</v>
      </c>
      <c r="H182" s="4">
        <v>49</v>
      </c>
      <c r="I182" s="7" t="s">
        <v>760</v>
      </c>
      <c r="J182" s="1" t="s">
        <v>761</v>
      </c>
      <c r="K182" s="1" t="s">
        <v>38</v>
      </c>
      <c r="L182" s="1" t="s">
        <v>103</v>
      </c>
      <c r="M182" s="1" t="s">
        <v>762</v>
      </c>
      <c r="N182" s="1" t="s">
        <v>39</v>
      </c>
      <c r="O182" s="1" t="s">
        <v>661</v>
      </c>
      <c r="P182" s="3">
        <v>570</v>
      </c>
      <c r="R182" s="1" t="s">
        <v>769</v>
      </c>
      <c r="S182" s="1" t="s">
        <v>42</v>
      </c>
      <c r="T182" s="1" t="s">
        <v>770</v>
      </c>
      <c r="V182" s="1" t="s">
        <v>57</v>
      </c>
      <c r="W182" s="1" t="s">
        <v>58</v>
      </c>
      <c r="X182" s="9" t="s">
        <v>666</v>
      </c>
      <c r="Y182" s="12">
        <f t="shared" si="18"/>
        <v>-15</v>
      </c>
      <c r="Z182" s="12">
        <f t="shared" si="19"/>
        <v>-735</v>
      </c>
      <c r="AA182" s="1" t="s">
        <v>519</v>
      </c>
      <c r="AE182" s="4">
        <v>49</v>
      </c>
      <c r="AF182" s="4">
        <v>10.78</v>
      </c>
      <c r="AI182" s="1" t="s">
        <v>156</v>
      </c>
    </row>
    <row r="183" spans="1:35" x14ac:dyDescent="0.25">
      <c r="A183" s="1" t="s">
        <v>666</v>
      </c>
      <c r="B183" s="1" t="s">
        <v>398</v>
      </c>
      <c r="C183" s="1" t="s">
        <v>740</v>
      </c>
      <c r="D183" s="1" t="s">
        <v>33</v>
      </c>
      <c r="E183" s="3">
        <v>557</v>
      </c>
      <c r="F183" s="1" t="s">
        <v>49</v>
      </c>
      <c r="G183" s="1" t="s">
        <v>771</v>
      </c>
      <c r="H183" s="4">
        <v>2815.52</v>
      </c>
      <c r="I183" s="7" t="s">
        <v>61</v>
      </c>
      <c r="J183" s="1" t="s">
        <v>62</v>
      </c>
      <c r="K183" s="1" t="s">
        <v>63</v>
      </c>
      <c r="L183" s="1" t="s">
        <v>64</v>
      </c>
      <c r="M183" s="1" t="s">
        <v>65</v>
      </c>
      <c r="N183" s="1" t="s">
        <v>39</v>
      </c>
      <c r="O183" s="1" t="s">
        <v>772</v>
      </c>
      <c r="P183" s="3">
        <v>613</v>
      </c>
      <c r="R183" s="1" t="s">
        <v>773</v>
      </c>
      <c r="S183" s="1" t="s">
        <v>42</v>
      </c>
      <c r="T183" s="1" t="s">
        <v>68</v>
      </c>
      <c r="V183" s="1" t="s">
        <v>97</v>
      </c>
      <c r="W183" s="1" t="s">
        <v>98</v>
      </c>
      <c r="X183" s="9" t="s">
        <v>666</v>
      </c>
      <c r="Y183" s="12">
        <f t="shared" si="18"/>
        <v>6</v>
      </c>
      <c r="Z183" s="12">
        <f t="shared" si="19"/>
        <v>16893.12</v>
      </c>
      <c r="AA183" s="1" t="s">
        <v>519</v>
      </c>
      <c r="AE183" s="4">
        <v>2815.52</v>
      </c>
      <c r="AF183" s="4">
        <v>281.19</v>
      </c>
      <c r="AI183" s="1" t="s">
        <v>72</v>
      </c>
    </row>
    <row r="184" spans="1:35" x14ac:dyDescent="0.25">
      <c r="A184" s="1" t="s">
        <v>666</v>
      </c>
      <c r="B184" s="1" t="s">
        <v>398</v>
      </c>
      <c r="C184" s="1" t="s">
        <v>740</v>
      </c>
      <c r="D184" s="1" t="s">
        <v>33</v>
      </c>
      <c r="E184" s="3">
        <v>558</v>
      </c>
      <c r="F184" s="1" t="s">
        <v>49</v>
      </c>
      <c r="G184" s="1" t="s">
        <v>774</v>
      </c>
      <c r="H184" s="4">
        <v>485</v>
      </c>
      <c r="I184" s="7" t="s">
        <v>276</v>
      </c>
      <c r="J184" s="1" t="s">
        <v>277</v>
      </c>
      <c r="K184" s="1" t="s">
        <v>38</v>
      </c>
      <c r="N184" s="1" t="s">
        <v>39</v>
      </c>
      <c r="O184" s="1" t="s">
        <v>682</v>
      </c>
      <c r="P184" s="3">
        <v>574</v>
      </c>
      <c r="R184" s="1" t="s">
        <v>775</v>
      </c>
      <c r="S184" s="1" t="s">
        <v>42</v>
      </c>
      <c r="T184" s="1" t="s">
        <v>279</v>
      </c>
      <c r="V184" s="1" t="s">
        <v>57</v>
      </c>
      <c r="W184" s="1" t="s">
        <v>58</v>
      </c>
      <c r="X184" s="9" t="s">
        <v>666</v>
      </c>
      <c r="Y184" s="12">
        <f t="shared" si="18"/>
        <v>-8</v>
      </c>
      <c r="Z184" s="12">
        <f t="shared" si="19"/>
        <v>-3880</v>
      </c>
      <c r="AA184" s="1" t="s">
        <v>519</v>
      </c>
      <c r="AE184" s="4">
        <v>485</v>
      </c>
      <c r="AF184" s="4">
        <v>106.7</v>
      </c>
      <c r="AI184" s="1" t="s">
        <v>281</v>
      </c>
    </row>
    <row r="185" spans="1:35" x14ac:dyDescent="0.25">
      <c r="A185" s="1" t="s">
        <v>666</v>
      </c>
      <c r="B185" s="1" t="s">
        <v>398</v>
      </c>
      <c r="C185" s="1" t="s">
        <v>740</v>
      </c>
      <c r="D185" s="1" t="s">
        <v>33</v>
      </c>
      <c r="E185" s="3">
        <v>559</v>
      </c>
      <c r="F185" s="1" t="s">
        <v>49</v>
      </c>
      <c r="G185" s="1" t="s">
        <v>776</v>
      </c>
      <c r="H185" s="4">
        <v>2835</v>
      </c>
      <c r="I185" s="7" t="s">
        <v>276</v>
      </c>
      <c r="J185" s="1" t="s">
        <v>277</v>
      </c>
      <c r="K185" s="1" t="s">
        <v>38</v>
      </c>
      <c r="N185" s="1" t="s">
        <v>39</v>
      </c>
      <c r="O185" s="1" t="s">
        <v>682</v>
      </c>
      <c r="P185" s="3">
        <v>574</v>
      </c>
      <c r="R185" s="1" t="s">
        <v>777</v>
      </c>
      <c r="S185" s="1" t="s">
        <v>42</v>
      </c>
      <c r="T185" s="1" t="s">
        <v>279</v>
      </c>
      <c r="V185" s="1" t="s">
        <v>57</v>
      </c>
      <c r="W185" s="1" t="s">
        <v>58</v>
      </c>
      <c r="X185" s="9" t="s">
        <v>666</v>
      </c>
      <c r="Y185" s="12">
        <f t="shared" si="18"/>
        <v>-8</v>
      </c>
      <c r="Z185" s="12">
        <f t="shared" si="19"/>
        <v>-22680</v>
      </c>
      <c r="AA185" s="1" t="s">
        <v>519</v>
      </c>
      <c r="AE185" s="4">
        <v>2835</v>
      </c>
      <c r="AF185" s="4">
        <v>623.70000000000005</v>
      </c>
      <c r="AI185" s="1" t="s">
        <v>281</v>
      </c>
    </row>
    <row r="186" spans="1:35" x14ac:dyDescent="0.25">
      <c r="A186" s="1" t="s">
        <v>666</v>
      </c>
      <c r="B186" s="1" t="s">
        <v>385</v>
      </c>
      <c r="C186" s="1" t="s">
        <v>740</v>
      </c>
      <c r="D186" s="1" t="s">
        <v>33</v>
      </c>
      <c r="E186" s="3">
        <v>562</v>
      </c>
      <c r="F186" s="1" t="s">
        <v>49</v>
      </c>
      <c r="G186" s="1" t="s">
        <v>778</v>
      </c>
      <c r="H186" s="4">
        <v>234.5</v>
      </c>
      <c r="I186" s="7" t="s">
        <v>159</v>
      </c>
      <c r="J186" s="1" t="s">
        <v>160</v>
      </c>
      <c r="K186" s="1" t="s">
        <v>161</v>
      </c>
      <c r="L186" s="1" t="s">
        <v>64</v>
      </c>
      <c r="M186" s="1" t="s">
        <v>162</v>
      </c>
      <c r="N186" s="1" t="s">
        <v>39</v>
      </c>
      <c r="O186" s="1" t="s">
        <v>717</v>
      </c>
      <c r="P186" s="3">
        <v>585</v>
      </c>
      <c r="R186" s="1" t="s">
        <v>779</v>
      </c>
      <c r="S186" s="1" t="s">
        <v>42</v>
      </c>
      <c r="T186" s="1" t="s">
        <v>164</v>
      </c>
      <c r="V186" s="1" t="s">
        <v>57</v>
      </c>
      <c r="W186" s="1" t="s">
        <v>58</v>
      </c>
      <c r="X186" s="9" t="s">
        <v>666</v>
      </c>
      <c r="Y186" s="12">
        <f t="shared" si="18"/>
        <v>-2</v>
      </c>
      <c r="Z186" s="12">
        <f t="shared" si="19"/>
        <v>-469</v>
      </c>
      <c r="AA186" s="1" t="s">
        <v>519</v>
      </c>
      <c r="AE186" s="4">
        <v>234.5</v>
      </c>
      <c r="AF186" s="4">
        <v>51.59</v>
      </c>
      <c r="AI186" s="1" t="s">
        <v>165</v>
      </c>
    </row>
    <row r="187" spans="1:35" x14ac:dyDescent="0.25">
      <c r="A187" s="1" t="s">
        <v>666</v>
      </c>
      <c r="B187" s="1" t="s">
        <v>398</v>
      </c>
      <c r="C187" s="1" t="s">
        <v>740</v>
      </c>
      <c r="D187" s="1" t="s">
        <v>33</v>
      </c>
      <c r="E187" s="3">
        <v>563</v>
      </c>
      <c r="F187" s="1" t="s">
        <v>49</v>
      </c>
      <c r="G187" s="1" t="s">
        <v>780</v>
      </c>
      <c r="H187" s="4">
        <v>339.77</v>
      </c>
      <c r="I187" s="7" t="s">
        <v>159</v>
      </c>
      <c r="J187" s="1" t="s">
        <v>160</v>
      </c>
      <c r="K187" s="1" t="s">
        <v>161</v>
      </c>
      <c r="L187" s="1" t="s">
        <v>64</v>
      </c>
      <c r="M187" s="1" t="s">
        <v>162</v>
      </c>
      <c r="N187" s="1" t="s">
        <v>39</v>
      </c>
      <c r="O187" s="1" t="s">
        <v>717</v>
      </c>
      <c r="P187" s="3">
        <v>586</v>
      </c>
      <c r="R187" s="1" t="s">
        <v>781</v>
      </c>
      <c r="S187" s="1" t="s">
        <v>42</v>
      </c>
      <c r="T187" s="1" t="s">
        <v>782</v>
      </c>
      <c r="V187" s="1" t="s">
        <v>57</v>
      </c>
      <c r="W187" s="1" t="s">
        <v>58</v>
      </c>
      <c r="X187" s="9" t="s">
        <v>666</v>
      </c>
      <c r="Y187" s="12">
        <f t="shared" si="18"/>
        <v>-2</v>
      </c>
      <c r="Z187" s="12">
        <f t="shared" si="19"/>
        <v>-679.54</v>
      </c>
      <c r="AA187" s="1" t="s">
        <v>519</v>
      </c>
      <c r="AE187" s="4">
        <v>339.77</v>
      </c>
      <c r="AF187" s="4">
        <v>13.59</v>
      </c>
      <c r="AI187" s="1" t="s">
        <v>165</v>
      </c>
    </row>
    <row r="188" spans="1:35" x14ac:dyDescent="0.25">
      <c r="A188" s="1" t="s">
        <v>783</v>
      </c>
      <c r="B188" s="1" t="s">
        <v>398</v>
      </c>
      <c r="C188" s="1" t="s">
        <v>563</v>
      </c>
      <c r="D188" s="1" t="s">
        <v>33</v>
      </c>
      <c r="E188" s="3">
        <v>103</v>
      </c>
      <c r="F188" s="1" t="s">
        <v>34</v>
      </c>
      <c r="G188" s="1" t="s">
        <v>784</v>
      </c>
      <c r="H188" s="4">
        <v>325</v>
      </c>
      <c r="I188" s="7" t="s">
        <v>392</v>
      </c>
      <c r="J188" s="1" t="s">
        <v>393</v>
      </c>
      <c r="K188" s="1" t="s">
        <v>394</v>
      </c>
      <c r="L188" s="1" t="s">
        <v>103</v>
      </c>
      <c r="M188" s="1" t="s">
        <v>395</v>
      </c>
      <c r="N188" s="1" t="s">
        <v>39</v>
      </c>
      <c r="O188" s="1" t="s">
        <v>646</v>
      </c>
      <c r="P188" s="3">
        <v>563</v>
      </c>
      <c r="R188" s="1" t="s">
        <v>785</v>
      </c>
      <c r="S188" s="1" t="s">
        <v>42</v>
      </c>
      <c r="V188" s="1" t="s">
        <v>97</v>
      </c>
      <c r="W188" s="1" t="s">
        <v>98</v>
      </c>
      <c r="X188" s="9" t="s">
        <v>783</v>
      </c>
      <c r="Y188" s="12">
        <f t="shared" si="18"/>
        <v>-17</v>
      </c>
      <c r="Z188" s="12">
        <f t="shared" si="19"/>
        <v>-5525</v>
      </c>
      <c r="AA188" s="1" t="s">
        <v>531</v>
      </c>
      <c r="AE188" s="4">
        <v>325</v>
      </c>
      <c r="AF188" s="4">
        <v>0</v>
      </c>
      <c r="AI188" s="1" t="s">
        <v>397</v>
      </c>
    </row>
    <row r="189" spans="1:35" x14ac:dyDescent="0.25">
      <c r="A189" s="1" t="s">
        <v>783</v>
      </c>
      <c r="B189" s="1" t="s">
        <v>398</v>
      </c>
      <c r="C189" s="1" t="s">
        <v>582</v>
      </c>
      <c r="D189" s="1" t="s">
        <v>33</v>
      </c>
      <c r="E189" s="3">
        <v>540</v>
      </c>
      <c r="F189" s="1" t="s">
        <v>49</v>
      </c>
      <c r="G189" s="1" t="s">
        <v>786</v>
      </c>
      <c r="H189" s="4">
        <v>963.17</v>
      </c>
      <c r="I189" s="7" t="s">
        <v>86</v>
      </c>
      <c r="J189" s="1" t="s">
        <v>87</v>
      </c>
      <c r="K189" s="1" t="s">
        <v>88</v>
      </c>
      <c r="L189" s="1" t="s">
        <v>89</v>
      </c>
      <c r="M189" s="1" t="s">
        <v>90</v>
      </c>
      <c r="N189" s="1" t="s">
        <v>39</v>
      </c>
      <c r="O189" s="1" t="s">
        <v>646</v>
      </c>
      <c r="P189" s="3">
        <v>564</v>
      </c>
      <c r="R189" s="1" t="s">
        <v>787</v>
      </c>
      <c r="S189" s="1" t="s">
        <v>42</v>
      </c>
      <c r="T189" s="1" t="s">
        <v>92</v>
      </c>
      <c r="V189" s="1" t="s">
        <v>97</v>
      </c>
      <c r="W189" s="1" t="s">
        <v>98</v>
      </c>
      <c r="X189" s="9" t="s">
        <v>783</v>
      </c>
      <c r="Y189" s="12">
        <f t="shared" si="18"/>
        <v>-17</v>
      </c>
      <c r="Z189" s="12">
        <f t="shared" si="19"/>
        <v>-16373.89</v>
      </c>
      <c r="AA189" s="1" t="s">
        <v>531</v>
      </c>
      <c r="AE189" s="4">
        <v>963.17</v>
      </c>
      <c r="AF189" s="4">
        <v>211.9</v>
      </c>
      <c r="AI189" s="1" t="s">
        <v>94</v>
      </c>
    </row>
    <row r="190" spans="1:35" x14ac:dyDescent="0.25">
      <c r="A190" s="1" t="s">
        <v>783</v>
      </c>
      <c r="B190" s="1" t="s">
        <v>398</v>
      </c>
      <c r="C190" s="1" t="s">
        <v>582</v>
      </c>
      <c r="D190" s="1" t="s">
        <v>33</v>
      </c>
      <c r="E190" s="3">
        <v>541</v>
      </c>
      <c r="F190" s="1" t="s">
        <v>49</v>
      </c>
      <c r="G190" s="1" t="s">
        <v>788</v>
      </c>
      <c r="H190" s="4">
        <v>7328.5</v>
      </c>
      <c r="I190" s="7" t="s">
        <v>86</v>
      </c>
      <c r="J190" s="1" t="s">
        <v>87</v>
      </c>
      <c r="K190" s="1" t="s">
        <v>88</v>
      </c>
      <c r="L190" s="1" t="s">
        <v>89</v>
      </c>
      <c r="M190" s="1" t="s">
        <v>90</v>
      </c>
      <c r="N190" s="1" t="s">
        <v>39</v>
      </c>
      <c r="O190" s="1" t="s">
        <v>646</v>
      </c>
      <c r="P190" s="3">
        <v>564</v>
      </c>
      <c r="R190" s="1" t="s">
        <v>789</v>
      </c>
      <c r="S190" s="1" t="s">
        <v>42</v>
      </c>
      <c r="T190" s="1" t="s">
        <v>92</v>
      </c>
      <c r="V190" s="1" t="s">
        <v>57</v>
      </c>
      <c r="W190" s="1" t="s">
        <v>58</v>
      </c>
      <c r="X190" s="9" t="s">
        <v>783</v>
      </c>
      <c r="Y190" s="12">
        <f t="shared" si="18"/>
        <v>-17</v>
      </c>
      <c r="Z190" s="12">
        <f t="shared" si="19"/>
        <v>-124584.5</v>
      </c>
      <c r="AA190" s="1" t="s">
        <v>531</v>
      </c>
      <c r="AE190" s="4">
        <v>7328.5</v>
      </c>
      <c r="AF190" s="4">
        <v>1612.27</v>
      </c>
      <c r="AI190" s="1" t="s">
        <v>94</v>
      </c>
    </row>
    <row r="191" spans="1:35" x14ac:dyDescent="0.25">
      <c r="A191" s="1" t="s">
        <v>783</v>
      </c>
      <c r="B191" s="1" t="s">
        <v>398</v>
      </c>
      <c r="C191" s="1" t="s">
        <v>740</v>
      </c>
      <c r="D191" s="1" t="s">
        <v>33</v>
      </c>
      <c r="E191" s="3">
        <v>556</v>
      </c>
      <c r="F191" s="1" t="s">
        <v>49</v>
      </c>
      <c r="G191" s="1" t="s">
        <v>790</v>
      </c>
      <c r="H191" s="4">
        <v>257.42</v>
      </c>
      <c r="I191" s="7" t="s">
        <v>732</v>
      </c>
      <c r="J191" s="1" t="s">
        <v>733</v>
      </c>
      <c r="K191" s="1" t="s">
        <v>38</v>
      </c>
      <c r="L191" s="1" t="s">
        <v>103</v>
      </c>
      <c r="M191" s="1" t="s">
        <v>734</v>
      </c>
      <c r="N191" s="1" t="s">
        <v>39</v>
      </c>
      <c r="O191" s="1" t="s">
        <v>236</v>
      </c>
      <c r="P191" s="3">
        <v>572</v>
      </c>
      <c r="R191" s="1" t="s">
        <v>791</v>
      </c>
      <c r="S191" s="1" t="s">
        <v>42</v>
      </c>
      <c r="T191" s="1" t="s">
        <v>792</v>
      </c>
      <c r="V191" s="1" t="s">
        <v>57</v>
      </c>
      <c r="W191" s="1" t="s">
        <v>58</v>
      </c>
      <c r="X191" s="9" t="s">
        <v>783</v>
      </c>
      <c r="Y191" s="12">
        <f t="shared" si="18"/>
        <v>-12</v>
      </c>
      <c r="Z191" s="12">
        <f t="shared" si="19"/>
        <v>-3089.04</v>
      </c>
      <c r="AA191" s="1" t="s">
        <v>531</v>
      </c>
      <c r="AE191" s="4">
        <v>211</v>
      </c>
      <c r="AF191" s="4">
        <v>46.42</v>
      </c>
      <c r="AI191" s="1" t="s">
        <v>793</v>
      </c>
    </row>
    <row r="192" spans="1:35" x14ac:dyDescent="0.25">
      <c r="A192" s="1" t="s">
        <v>668</v>
      </c>
      <c r="B192" s="1" t="s">
        <v>531</v>
      </c>
      <c r="C192" s="1" t="s">
        <v>740</v>
      </c>
      <c r="D192" s="1" t="s">
        <v>33</v>
      </c>
      <c r="E192" s="3">
        <v>548</v>
      </c>
      <c r="F192" s="1" t="s">
        <v>49</v>
      </c>
      <c r="G192" s="1" t="s">
        <v>794</v>
      </c>
      <c r="H192" s="4">
        <v>390</v>
      </c>
      <c r="I192" s="7" t="s">
        <v>216</v>
      </c>
      <c r="J192" s="1" t="s">
        <v>217</v>
      </c>
      <c r="K192" s="1" t="s">
        <v>218</v>
      </c>
      <c r="N192" s="1" t="s">
        <v>39</v>
      </c>
      <c r="O192" s="1" t="s">
        <v>661</v>
      </c>
      <c r="P192" s="3">
        <v>565</v>
      </c>
      <c r="R192" s="1" t="s">
        <v>795</v>
      </c>
      <c r="S192" s="1" t="s">
        <v>42</v>
      </c>
      <c r="T192" s="1" t="s">
        <v>220</v>
      </c>
      <c r="V192" s="1" t="s">
        <v>57</v>
      </c>
      <c r="W192" s="1" t="s">
        <v>58</v>
      </c>
      <c r="X192" s="9" t="s">
        <v>668</v>
      </c>
      <c r="Y192" s="12">
        <f t="shared" si="18"/>
        <v>-17</v>
      </c>
      <c r="Z192" s="12">
        <f t="shared" si="19"/>
        <v>-6630</v>
      </c>
      <c r="AA192" s="1" t="s">
        <v>543</v>
      </c>
      <c r="AE192" s="4">
        <v>390</v>
      </c>
      <c r="AF192" s="4">
        <v>39</v>
      </c>
      <c r="AI192" s="1" t="s">
        <v>211</v>
      </c>
    </row>
    <row r="193" spans="1:35" x14ac:dyDescent="0.25">
      <c r="A193" s="1" t="s">
        <v>796</v>
      </c>
      <c r="B193" s="1" t="s">
        <v>171</v>
      </c>
      <c r="C193" s="1" t="s">
        <v>295</v>
      </c>
      <c r="D193" s="1" t="s">
        <v>33</v>
      </c>
      <c r="E193" s="3">
        <v>499</v>
      </c>
      <c r="F193" s="1" t="s">
        <v>49</v>
      </c>
      <c r="G193" s="1" t="s">
        <v>797</v>
      </c>
      <c r="H193" s="4">
        <v>105.78</v>
      </c>
      <c r="I193" s="7" t="s">
        <v>722</v>
      </c>
      <c r="J193" s="1" t="s">
        <v>723</v>
      </c>
      <c r="K193" s="1" t="s">
        <v>724</v>
      </c>
      <c r="L193" s="1" t="s">
        <v>89</v>
      </c>
      <c r="M193" s="1" t="s">
        <v>725</v>
      </c>
      <c r="N193" s="1" t="s">
        <v>39</v>
      </c>
      <c r="O193" s="1" t="s">
        <v>66</v>
      </c>
      <c r="P193" s="3">
        <v>514</v>
      </c>
      <c r="R193" s="1" t="s">
        <v>798</v>
      </c>
      <c r="S193" s="1" t="s">
        <v>42</v>
      </c>
      <c r="T193" s="1" t="s">
        <v>727</v>
      </c>
      <c r="V193" s="1" t="s">
        <v>57</v>
      </c>
      <c r="W193" s="1" t="s">
        <v>58</v>
      </c>
      <c r="X193" s="9" t="s">
        <v>796</v>
      </c>
      <c r="Y193" s="12">
        <f t="shared" si="18"/>
        <v>-40</v>
      </c>
      <c r="Z193" s="12">
        <f t="shared" si="19"/>
        <v>-4231.2</v>
      </c>
      <c r="AA193" s="1" t="s">
        <v>194</v>
      </c>
      <c r="AE193" s="4">
        <v>105.78</v>
      </c>
      <c r="AF193" s="4">
        <v>23.27</v>
      </c>
      <c r="AI193" s="1" t="s">
        <v>728</v>
      </c>
    </row>
    <row r="194" spans="1:35" x14ac:dyDescent="0.25">
      <c r="A194" s="1" t="s">
        <v>796</v>
      </c>
      <c r="B194" s="1" t="s">
        <v>171</v>
      </c>
      <c r="C194" s="1" t="s">
        <v>175</v>
      </c>
      <c r="D194" s="1" t="s">
        <v>33</v>
      </c>
      <c r="E194" s="3">
        <v>506</v>
      </c>
      <c r="F194" s="1" t="s">
        <v>49</v>
      </c>
      <c r="G194" s="1" t="s">
        <v>799</v>
      </c>
      <c r="H194" s="4">
        <v>5374.31</v>
      </c>
      <c r="I194" s="7" t="s">
        <v>267</v>
      </c>
      <c r="J194" s="1" t="s">
        <v>268</v>
      </c>
      <c r="K194" s="1" t="s">
        <v>269</v>
      </c>
      <c r="N194" s="1" t="s">
        <v>39</v>
      </c>
      <c r="O194" s="1" t="s">
        <v>717</v>
      </c>
      <c r="P194" s="3">
        <v>580</v>
      </c>
      <c r="R194" s="1" t="s">
        <v>800</v>
      </c>
      <c r="S194" s="1" t="s">
        <v>42</v>
      </c>
      <c r="T194" s="1" t="s">
        <v>271</v>
      </c>
      <c r="V194" s="1" t="s">
        <v>57</v>
      </c>
      <c r="W194" s="1" t="s">
        <v>58</v>
      </c>
      <c r="X194" s="9" t="s">
        <v>796</v>
      </c>
      <c r="Y194" s="12">
        <f t="shared" si="18"/>
        <v>-5</v>
      </c>
      <c r="Z194" s="12">
        <f t="shared" si="19"/>
        <v>-26871.550000000003</v>
      </c>
      <c r="AA194" s="1" t="s">
        <v>212</v>
      </c>
      <c r="AE194" s="4">
        <v>5374.31</v>
      </c>
      <c r="AF194" s="4">
        <v>1182.3499999999999</v>
      </c>
      <c r="AI194" s="1" t="s">
        <v>273</v>
      </c>
    </row>
    <row r="195" spans="1:35" x14ac:dyDescent="0.25">
      <c r="A195" s="1" t="s">
        <v>801</v>
      </c>
      <c r="B195" s="1" t="s">
        <v>187</v>
      </c>
      <c r="C195" s="1" t="s">
        <v>157</v>
      </c>
      <c r="D195" s="1" t="s">
        <v>33</v>
      </c>
      <c r="E195" s="3">
        <v>455</v>
      </c>
      <c r="F195" s="1" t="s">
        <v>49</v>
      </c>
      <c r="G195" s="1" t="s">
        <v>802</v>
      </c>
      <c r="H195" s="4">
        <v>1466.41</v>
      </c>
      <c r="I195" s="7" t="s">
        <v>306</v>
      </c>
      <c r="J195" s="1" t="s">
        <v>307</v>
      </c>
      <c r="K195" s="1" t="s">
        <v>308</v>
      </c>
      <c r="L195" s="1" t="s">
        <v>309</v>
      </c>
      <c r="M195" s="1" t="s">
        <v>310</v>
      </c>
      <c r="N195" s="1" t="s">
        <v>39</v>
      </c>
      <c r="O195" s="1" t="s">
        <v>618</v>
      </c>
      <c r="P195" s="3">
        <v>596</v>
      </c>
      <c r="R195" s="1" t="s">
        <v>803</v>
      </c>
      <c r="S195" s="1" t="s">
        <v>42</v>
      </c>
      <c r="T195" s="1" t="s">
        <v>312</v>
      </c>
      <c r="V195" s="1" t="s">
        <v>57</v>
      </c>
      <c r="W195" s="1" t="s">
        <v>58</v>
      </c>
      <c r="X195" s="9" t="s">
        <v>801</v>
      </c>
      <c r="Y195" s="12">
        <f t="shared" si="18"/>
        <v>-5</v>
      </c>
      <c r="Z195" s="12">
        <f t="shared" si="19"/>
        <v>-7332.05</v>
      </c>
      <c r="AA195" s="1" t="s">
        <v>187</v>
      </c>
      <c r="AE195" s="4">
        <v>1466.41</v>
      </c>
      <c r="AF195" s="4">
        <v>105.7</v>
      </c>
      <c r="AI195" s="1" t="s">
        <v>315</v>
      </c>
    </row>
    <row r="196" spans="1:35" hidden="1" x14ac:dyDescent="0.25">
      <c r="A196" s="1" t="s">
        <v>801</v>
      </c>
      <c r="B196" s="1" t="s">
        <v>801</v>
      </c>
      <c r="C196" s="1" t="s">
        <v>801</v>
      </c>
      <c r="D196" s="1" t="s">
        <v>109</v>
      </c>
      <c r="E196" s="3">
        <v>20263</v>
      </c>
      <c r="F196" s="1" t="s">
        <v>34</v>
      </c>
      <c r="G196" s="1" t="s">
        <v>109</v>
      </c>
      <c r="H196" s="4">
        <v>16288.74</v>
      </c>
      <c r="I196" s="7" t="s">
        <v>580</v>
      </c>
      <c r="K196" s="1" t="s">
        <v>38</v>
      </c>
      <c r="N196" s="1" t="s">
        <v>581</v>
      </c>
      <c r="O196" s="1" t="s">
        <v>755</v>
      </c>
      <c r="P196" s="3">
        <v>601</v>
      </c>
      <c r="R196" s="1" t="s">
        <v>804</v>
      </c>
      <c r="S196" s="1" t="s">
        <v>42</v>
      </c>
      <c r="X196" s="1"/>
      <c r="AA196" s="1" t="s">
        <v>689</v>
      </c>
      <c r="AE196" s="4">
        <v>0</v>
      </c>
      <c r="AF196" s="4">
        <v>0</v>
      </c>
    </row>
    <row r="197" spans="1:35" hidden="1" x14ac:dyDescent="0.25">
      <c r="A197" s="1" t="s">
        <v>801</v>
      </c>
      <c r="B197" s="1" t="s">
        <v>801</v>
      </c>
      <c r="C197" s="1" t="s">
        <v>801</v>
      </c>
      <c r="D197" s="1" t="s">
        <v>109</v>
      </c>
      <c r="E197" s="3">
        <v>20264</v>
      </c>
      <c r="F197" s="1" t="s">
        <v>34</v>
      </c>
      <c r="G197" s="1" t="s">
        <v>109</v>
      </c>
      <c r="H197" s="4">
        <v>2325.27</v>
      </c>
      <c r="I197" s="7" t="s">
        <v>584</v>
      </c>
      <c r="K197" s="1" t="s">
        <v>38</v>
      </c>
      <c r="N197" s="1" t="s">
        <v>581</v>
      </c>
      <c r="O197" s="1" t="s">
        <v>755</v>
      </c>
      <c r="P197" s="3">
        <v>602</v>
      </c>
      <c r="R197" s="1" t="s">
        <v>805</v>
      </c>
      <c r="S197" s="1" t="s">
        <v>42</v>
      </c>
      <c r="X197" s="1"/>
      <c r="AA197" s="1" t="s">
        <v>806</v>
      </c>
      <c r="AE197" s="4">
        <v>0</v>
      </c>
      <c r="AF197" s="4">
        <v>0</v>
      </c>
    </row>
    <row r="198" spans="1:35" hidden="1" x14ac:dyDescent="0.25">
      <c r="A198" s="1" t="s">
        <v>801</v>
      </c>
      <c r="B198" s="1" t="s">
        <v>801</v>
      </c>
      <c r="C198" s="1" t="s">
        <v>801</v>
      </c>
      <c r="D198" s="1" t="s">
        <v>109</v>
      </c>
      <c r="E198" s="3">
        <v>20265</v>
      </c>
      <c r="F198" s="1" t="s">
        <v>34</v>
      </c>
      <c r="G198" s="1" t="s">
        <v>109</v>
      </c>
      <c r="H198" s="4">
        <v>190.9</v>
      </c>
      <c r="I198" s="7" t="s">
        <v>586</v>
      </c>
      <c r="K198" s="1" t="s">
        <v>38</v>
      </c>
      <c r="N198" s="1" t="s">
        <v>581</v>
      </c>
      <c r="O198" s="1" t="s">
        <v>755</v>
      </c>
      <c r="P198" s="3">
        <v>603</v>
      </c>
      <c r="R198" s="1" t="s">
        <v>807</v>
      </c>
      <c r="S198" s="1" t="s">
        <v>42</v>
      </c>
      <c r="X198" s="1"/>
      <c r="AA198" s="1" t="s">
        <v>806</v>
      </c>
      <c r="AE198" s="4">
        <v>0</v>
      </c>
      <c r="AF198" s="4">
        <v>0</v>
      </c>
    </row>
    <row r="199" spans="1:35" hidden="1" x14ac:dyDescent="0.25">
      <c r="A199" s="1" t="s">
        <v>801</v>
      </c>
      <c r="B199" s="1" t="s">
        <v>801</v>
      </c>
      <c r="C199" s="1" t="s">
        <v>801</v>
      </c>
      <c r="D199" s="1" t="s">
        <v>109</v>
      </c>
      <c r="E199" s="3">
        <v>20266</v>
      </c>
      <c r="F199" s="1" t="s">
        <v>34</v>
      </c>
      <c r="G199" s="1" t="s">
        <v>109</v>
      </c>
      <c r="H199" s="4">
        <v>14.77</v>
      </c>
      <c r="I199" s="7" t="s">
        <v>588</v>
      </c>
      <c r="K199" s="1" t="s">
        <v>38</v>
      </c>
      <c r="N199" s="1" t="s">
        <v>581</v>
      </c>
      <c r="O199" s="1" t="s">
        <v>755</v>
      </c>
      <c r="P199" s="3">
        <v>604</v>
      </c>
      <c r="R199" s="1" t="s">
        <v>808</v>
      </c>
      <c r="S199" s="1" t="s">
        <v>42</v>
      </c>
      <c r="X199" s="1"/>
      <c r="AA199" s="1" t="s">
        <v>806</v>
      </c>
      <c r="AE199" s="4">
        <v>0</v>
      </c>
      <c r="AF199" s="4">
        <v>0</v>
      </c>
    </row>
    <row r="200" spans="1:35" hidden="1" x14ac:dyDescent="0.25">
      <c r="A200" s="1" t="s">
        <v>801</v>
      </c>
      <c r="B200" s="1" t="s">
        <v>801</v>
      </c>
      <c r="C200" s="1" t="s">
        <v>801</v>
      </c>
      <c r="D200" s="1" t="s">
        <v>109</v>
      </c>
      <c r="E200" s="3">
        <v>20267</v>
      </c>
      <c r="F200" s="1" t="s">
        <v>34</v>
      </c>
      <c r="G200" s="1" t="s">
        <v>109</v>
      </c>
      <c r="H200" s="4">
        <v>19.43</v>
      </c>
      <c r="I200" s="7" t="s">
        <v>580</v>
      </c>
      <c r="K200" s="1" t="s">
        <v>38</v>
      </c>
      <c r="N200" s="1" t="s">
        <v>581</v>
      </c>
      <c r="O200" s="1" t="s">
        <v>755</v>
      </c>
      <c r="P200" s="3">
        <v>605</v>
      </c>
      <c r="R200" s="1" t="s">
        <v>809</v>
      </c>
      <c r="S200" s="1" t="s">
        <v>42</v>
      </c>
      <c r="X200" s="1"/>
      <c r="AA200" s="1" t="s">
        <v>806</v>
      </c>
      <c r="AE200" s="4">
        <v>0</v>
      </c>
      <c r="AF200" s="4">
        <v>0</v>
      </c>
    </row>
    <row r="201" spans="1:35" hidden="1" x14ac:dyDescent="0.25">
      <c r="A201" s="1" t="s">
        <v>801</v>
      </c>
      <c r="B201" s="1" t="s">
        <v>801</v>
      </c>
      <c r="C201" s="1" t="s">
        <v>801</v>
      </c>
      <c r="D201" s="1" t="s">
        <v>109</v>
      </c>
      <c r="E201" s="3">
        <v>20268</v>
      </c>
      <c r="F201" s="1" t="s">
        <v>34</v>
      </c>
      <c r="G201" s="1" t="s">
        <v>109</v>
      </c>
      <c r="H201" s="4">
        <v>28.35</v>
      </c>
      <c r="I201" s="7" t="s">
        <v>584</v>
      </c>
      <c r="K201" s="1" t="s">
        <v>38</v>
      </c>
      <c r="N201" s="1" t="s">
        <v>581</v>
      </c>
      <c r="O201" s="1" t="s">
        <v>755</v>
      </c>
      <c r="P201" s="3">
        <v>606</v>
      </c>
      <c r="R201" s="1" t="s">
        <v>810</v>
      </c>
      <c r="S201" s="1" t="s">
        <v>42</v>
      </c>
      <c r="X201" s="1"/>
      <c r="AA201" s="1" t="s">
        <v>806</v>
      </c>
      <c r="AE201" s="4">
        <v>0</v>
      </c>
      <c r="AF201" s="4">
        <v>0</v>
      </c>
    </row>
    <row r="202" spans="1:35" hidden="1" x14ac:dyDescent="0.25">
      <c r="A202" s="1" t="s">
        <v>801</v>
      </c>
      <c r="B202" s="1" t="s">
        <v>801</v>
      </c>
      <c r="C202" s="1" t="s">
        <v>801</v>
      </c>
      <c r="D202" s="1" t="s">
        <v>109</v>
      </c>
      <c r="E202" s="3">
        <v>20269</v>
      </c>
      <c r="F202" s="1" t="s">
        <v>34</v>
      </c>
      <c r="H202" s="4">
        <v>1592.12</v>
      </c>
      <c r="I202" s="7" t="s">
        <v>592</v>
      </c>
      <c r="K202" s="1" t="s">
        <v>38</v>
      </c>
      <c r="N202" s="1" t="s">
        <v>581</v>
      </c>
      <c r="O202" s="1" t="s">
        <v>755</v>
      </c>
      <c r="P202" s="3">
        <v>607</v>
      </c>
      <c r="R202" s="1" t="s">
        <v>811</v>
      </c>
      <c r="S202" s="1" t="s">
        <v>42</v>
      </c>
      <c r="X202" s="1"/>
      <c r="AA202" s="1" t="s">
        <v>806</v>
      </c>
      <c r="AE202" s="4">
        <v>0</v>
      </c>
      <c r="AF202" s="4">
        <v>0</v>
      </c>
    </row>
    <row r="203" spans="1:35" hidden="1" x14ac:dyDescent="0.25">
      <c r="A203" s="1" t="s">
        <v>801</v>
      </c>
      <c r="B203" s="1" t="s">
        <v>801</v>
      </c>
      <c r="C203" s="1" t="s">
        <v>801</v>
      </c>
      <c r="D203" s="1" t="s">
        <v>109</v>
      </c>
      <c r="E203" s="3">
        <v>20270</v>
      </c>
      <c r="F203" s="1" t="s">
        <v>34</v>
      </c>
      <c r="G203" s="1" t="s">
        <v>109</v>
      </c>
      <c r="H203" s="4">
        <v>8037.83</v>
      </c>
      <c r="I203" s="7" t="s">
        <v>592</v>
      </c>
      <c r="K203" s="1" t="s">
        <v>38</v>
      </c>
      <c r="N203" s="1" t="s">
        <v>581</v>
      </c>
      <c r="O203" s="1" t="s">
        <v>755</v>
      </c>
      <c r="P203" s="3">
        <v>608</v>
      </c>
      <c r="R203" s="1" t="s">
        <v>812</v>
      </c>
      <c r="S203" s="1" t="s">
        <v>42</v>
      </c>
      <c r="X203" s="1"/>
      <c r="AA203" s="1" t="s">
        <v>806</v>
      </c>
      <c r="AE203" s="4">
        <v>0</v>
      </c>
      <c r="AF203" s="4">
        <v>0</v>
      </c>
    </row>
    <row r="204" spans="1:35" hidden="1" x14ac:dyDescent="0.25">
      <c r="A204" s="1" t="s">
        <v>801</v>
      </c>
      <c r="B204" s="1" t="s">
        <v>801</v>
      </c>
      <c r="C204" s="1" t="s">
        <v>801</v>
      </c>
      <c r="D204" s="1" t="s">
        <v>109</v>
      </c>
      <c r="E204" s="3">
        <v>20271</v>
      </c>
      <c r="F204" s="1" t="s">
        <v>34</v>
      </c>
      <c r="G204" s="1" t="s">
        <v>109</v>
      </c>
      <c r="H204" s="4">
        <v>3910.06</v>
      </c>
      <c r="I204" s="7" t="s">
        <v>595</v>
      </c>
      <c r="K204" s="1" t="s">
        <v>244</v>
      </c>
      <c r="N204" s="1" t="s">
        <v>581</v>
      </c>
      <c r="O204" s="1" t="s">
        <v>755</v>
      </c>
      <c r="P204" s="3">
        <v>609</v>
      </c>
      <c r="R204" s="1" t="s">
        <v>813</v>
      </c>
      <c r="S204" s="1" t="s">
        <v>42</v>
      </c>
      <c r="X204" s="1"/>
      <c r="AA204" s="1" t="s">
        <v>806</v>
      </c>
      <c r="AE204" s="4">
        <v>0</v>
      </c>
      <c r="AF204" s="4">
        <v>0</v>
      </c>
    </row>
    <row r="205" spans="1:35" hidden="1" x14ac:dyDescent="0.25">
      <c r="A205" s="1" t="s">
        <v>801</v>
      </c>
      <c r="B205" s="1" t="s">
        <v>801</v>
      </c>
      <c r="C205" s="1" t="s">
        <v>801</v>
      </c>
      <c r="D205" s="1" t="s">
        <v>109</v>
      </c>
      <c r="E205" s="3">
        <v>20272</v>
      </c>
      <c r="F205" s="1" t="s">
        <v>34</v>
      </c>
      <c r="G205" s="1" t="s">
        <v>109</v>
      </c>
      <c r="H205" s="4">
        <v>11901.11</v>
      </c>
      <c r="I205" s="7" t="s">
        <v>595</v>
      </c>
      <c r="K205" s="1" t="s">
        <v>244</v>
      </c>
      <c r="N205" s="1" t="s">
        <v>581</v>
      </c>
      <c r="O205" s="1" t="s">
        <v>755</v>
      </c>
      <c r="P205" s="3">
        <v>609</v>
      </c>
      <c r="R205" s="1" t="s">
        <v>814</v>
      </c>
      <c r="S205" s="1" t="s">
        <v>42</v>
      </c>
      <c r="X205" s="1"/>
      <c r="AA205" s="1" t="s">
        <v>806</v>
      </c>
      <c r="AE205" s="4">
        <v>0</v>
      </c>
      <c r="AF205" s="4">
        <v>0</v>
      </c>
    </row>
    <row r="206" spans="1:35" x14ac:dyDescent="0.25">
      <c r="A206" s="1" t="s">
        <v>806</v>
      </c>
      <c r="B206" s="1" t="s">
        <v>598</v>
      </c>
      <c r="C206" s="1" t="s">
        <v>246</v>
      </c>
      <c r="D206" s="1" t="s">
        <v>33</v>
      </c>
      <c r="E206" s="3">
        <v>104</v>
      </c>
      <c r="F206" s="1" t="s">
        <v>34</v>
      </c>
      <c r="G206" s="1" t="s">
        <v>815</v>
      </c>
      <c r="H206" s="4">
        <v>710.51</v>
      </c>
      <c r="I206" s="7" t="s">
        <v>533</v>
      </c>
      <c r="J206" s="1" t="s">
        <v>534</v>
      </c>
      <c r="K206" s="1" t="s">
        <v>535</v>
      </c>
      <c r="L206" s="1" t="s">
        <v>89</v>
      </c>
      <c r="M206" s="1" t="s">
        <v>536</v>
      </c>
      <c r="N206" s="1" t="s">
        <v>39</v>
      </c>
      <c r="O206" s="1" t="s">
        <v>618</v>
      </c>
      <c r="P206" s="3">
        <v>593</v>
      </c>
      <c r="R206" s="1" t="s">
        <v>816</v>
      </c>
      <c r="S206" s="1" t="s">
        <v>42</v>
      </c>
      <c r="T206" s="1" t="s">
        <v>538</v>
      </c>
      <c r="V206" s="1" t="s">
        <v>44</v>
      </c>
      <c r="W206" s="1" t="s">
        <v>45</v>
      </c>
      <c r="X206" s="9" t="s">
        <v>806</v>
      </c>
      <c r="Y206" s="12">
        <f t="shared" ref="Y206:Y234" si="20">+O206-X206</f>
        <v>-6</v>
      </c>
      <c r="Z206" s="12">
        <f t="shared" ref="Z206:Z234" si="21">PRODUCT(Y206,H206)</f>
        <v>-4263.0599999999995</v>
      </c>
      <c r="AA206" s="1" t="s">
        <v>246</v>
      </c>
      <c r="AE206" s="4">
        <v>691.36</v>
      </c>
      <c r="AF206" s="4">
        <v>152.1</v>
      </c>
      <c r="AI206" s="1" t="s">
        <v>140</v>
      </c>
    </row>
    <row r="207" spans="1:35" x14ac:dyDescent="0.25">
      <c r="A207" s="1" t="s">
        <v>806</v>
      </c>
      <c r="B207" s="1" t="s">
        <v>598</v>
      </c>
      <c r="C207" s="1" t="s">
        <v>246</v>
      </c>
      <c r="D207" s="1" t="s">
        <v>33</v>
      </c>
      <c r="E207" s="3">
        <v>105</v>
      </c>
      <c r="F207" s="1" t="s">
        <v>34</v>
      </c>
      <c r="G207" s="1" t="s">
        <v>817</v>
      </c>
      <c r="H207" s="4">
        <v>116.7</v>
      </c>
      <c r="I207" s="7" t="s">
        <v>297</v>
      </c>
      <c r="J207" s="1" t="s">
        <v>298</v>
      </c>
      <c r="K207" s="1" t="s">
        <v>102</v>
      </c>
      <c r="N207" s="1" t="s">
        <v>39</v>
      </c>
      <c r="O207" s="1" t="s">
        <v>299</v>
      </c>
      <c r="P207" s="3">
        <v>575</v>
      </c>
      <c r="R207" s="1" t="s">
        <v>818</v>
      </c>
      <c r="S207" s="1" t="s">
        <v>42</v>
      </c>
      <c r="T207" s="1" t="s">
        <v>301</v>
      </c>
      <c r="V207" s="1" t="s">
        <v>57</v>
      </c>
      <c r="W207" s="1" t="s">
        <v>58</v>
      </c>
      <c r="X207" s="9" t="s">
        <v>806</v>
      </c>
      <c r="Y207" s="12">
        <f t="shared" si="20"/>
        <v>-10</v>
      </c>
      <c r="Z207" s="12">
        <f t="shared" si="21"/>
        <v>-1167</v>
      </c>
      <c r="AA207" s="1" t="s">
        <v>246</v>
      </c>
      <c r="AE207" s="4">
        <v>116.7</v>
      </c>
      <c r="AF207" s="4">
        <v>0</v>
      </c>
      <c r="AI207" s="1" t="s">
        <v>302</v>
      </c>
    </row>
    <row r="208" spans="1:35" x14ac:dyDescent="0.25">
      <c r="A208" s="1" t="s">
        <v>806</v>
      </c>
      <c r="B208" s="1" t="s">
        <v>598</v>
      </c>
      <c r="C208" s="1" t="s">
        <v>246</v>
      </c>
      <c r="D208" s="1" t="s">
        <v>33</v>
      </c>
      <c r="E208" s="3">
        <v>106</v>
      </c>
      <c r="F208" s="1" t="s">
        <v>34</v>
      </c>
      <c r="G208" s="1" t="s">
        <v>819</v>
      </c>
      <c r="H208" s="4">
        <v>164.4</v>
      </c>
      <c r="I208" s="7" t="s">
        <v>297</v>
      </c>
      <c r="J208" s="1" t="s">
        <v>298</v>
      </c>
      <c r="K208" s="1" t="s">
        <v>102</v>
      </c>
      <c r="N208" s="1" t="s">
        <v>39</v>
      </c>
      <c r="O208" s="1" t="s">
        <v>299</v>
      </c>
      <c r="P208" s="3">
        <v>575</v>
      </c>
      <c r="R208" s="1" t="s">
        <v>820</v>
      </c>
      <c r="S208" s="1" t="s">
        <v>42</v>
      </c>
      <c r="T208" s="1" t="s">
        <v>301</v>
      </c>
      <c r="V208" s="1" t="s">
        <v>57</v>
      </c>
      <c r="W208" s="1" t="s">
        <v>58</v>
      </c>
      <c r="X208" s="9" t="s">
        <v>806</v>
      </c>
      <c r="Y208" s="12">
        <f t="shared" si="20"/>
        <v>-10</v>
      </c>
      <c r="Z208" s="12">
        <f t="shared" si="21"/>
        <v>-1644</v>
      </c>
      <c r="AA208" s="1" t="s">
        <v>598</v>
      </c>
      <c r="AE208" s="4">
        <v>164.4</v>
      </c>
      <c r="AF208" s="4">
        <v>0</v>
      </c>
      <c r="AI208" s="1" t="s">
        <v>302</v>
      </c>
    </row>
    <row r="209" spans="1:35" x14ac:dyDescent="0.25">
      <c r="A209" s="1" t="s">
        <v>806</v>
      </c>
      <c r="B209" s="1" t="s">
        <v>598</v>
      </c>
      <c r="C209" s="1" t="s">
        <v>246</v>
      </c>
      <c r="D209" s="1" t="s">
        <v>33</v>
      </c>
      <c r="E209" s="3">
        <v>107</v>
      </c>
      <c r="F209" s="1" t="s">
        <v>34</v>
      </c>
      <c r="G209" s="1" t="s">
        <v>821</v>
      </c>
      <c r="H209" s="4">
        <v>221.6</v>
      </c>
      <c r="I209" s="7" t="s">
        <v>297</v>
      </c>
      <c r="J209" s="1" t="s">
        <v>298</v>
      </c>
      <c r="K209" s="1" t="s">
        <v>102</v>
      </c>
      <c r="N209" s="1" t="s">
        <v>39</v>
      </c>
      <c r="O209" s="1" t="s">
        <v>299</v>
      </c>
      <c r="P209" s="3">
        <v>575</v>
      </c>
      <c r="R209" s="1" t="s">
        <v>822</v>
      </c>
      <c r="S209" s="1" t="s">
        <v>42</v>
      </c>
      <c r="T209" s="1" t="s">
        <v>301</v>
      </c>
      <c r="V209" s="1" t="s">
        <v>57</v>
      </c>
      <c r="W209" s="1" t="s">
        <v>58</v>
      </c>
      <c r="X209" s="9" t="s">
        <v>806</v>
      </c>
      <c r="Y209" s="12">
        <f t="shared" si="20"/>
        <v>-10</v>
      </c>
      <c r="Z209" s="12">
        <f t="shared" si="21"/>
        <v>-2216</v>
      </c>
      <c r="AA209" s="1" t="s">
        <v>246</v>
      </c>
      <c r="AE209" s="4">
        <v>221.6</v>
      </c>
      <c r="AF209" s="4">
        <v>0</v>
      </c>
      <c r="AI209" s="1" t="s">
        <v>302</v>
      </c>
    </row>
    <row r="210" spans="1:35" x14ac:dyDescent="0.25">
      <c r="A210" s="1" t="s">
        <v>806</v>
      </c>
      <c r="B210" s="1" t="s">
        <v>398</v>
      </c>
      <c r="C210" s="1" t="s">
        <v>740</v>
      </c>
      <c r="D210" s="1" t="s">
        <v>33</v>
      </c>
      <c r="E210" s="3">
        <v>549</v>
      </c>
      <c r="F210" s="1" t="s">
        <v>49</v>
      </c>
      <c r="G210" s="1" t="s">
        <v>823</v>
      </c>
      <c r="H210" s="4">
        <v>264</v>
      </c>
      <c r="I210" s="7" t="s">
        <v>205</v>
      </c>
      <c r="J210" s="1" t="s">
        <v>206</v>
      </c>
      <c r="K210" s="1" t="s">
        <v>207</v>
      </c>
      <c r="L210" s="1" t="s">
        <v>89</v>
      </c>
      <c r="M210" s="1" t="s">
        <v>208</v>
      </c>
      <c r="N210" s="1" t="s">
        <v>39</v>
      </c>
      <c r="O210" s="1" t="s">
        <v>661</v>
      </c>
      <c r="P210" s="3">
        <v>566</v>
      </c>
      <c r="R210" s="1" t="s">
        <v>824</v>
      </c>
      <c r="S210" s="1" t="s">
        <v>42</v>
      </c>
      <c r="T210" s="1" t="s">
        <v>210</v>
      </c>
      <c r="V210" s="1" t="s">
        <v>57</v>
      </c>
      <c r="W210" s="1" t="s">
        <v>58</v>
      </c>
      <c r="X210" s="9" t="s">
        <v>806</v>
      </c>
      <c r="Y210" s="12">
        <f t="shared" si="20"/>
        <v>-20</v>
      </c>
      <c r="Z210" s="12">
        <f t="shared" si="21"/>
        <v>-5280</v>
      </c>
      <c r="AA210" s="1" t="s">
        <v>598</v>
      </c>
      <c r="AE210" s="4">
        <v>264</v>
      </c>
      <c r="AF210" s="4">
        <v>10.56</v>
      </c>
      <c r="AI210" s="1" t="s">
        <v>211</v>
      </c>
    </row>
    <row r="211" spans="1:35" x14ac:dyDescent="0.25">
      <c r="A211" s="1" t="s">
        <v>806</v>
      </c>
      <c r="B211" s="1" t="s">
        <v>598</v>
      </c>
      <c r="C211" s="1" t="s">
        <v>740</v>
      </c>
      <c r="D211" s="1" t="s">
        <v>33</v>
      </c>
      <c r="E211" s="3">
        <v>561</v>
      </c>
      <c r="F211" s="1" t="s">
        <v>49</v>
      </c>
      <c r="G211" s="1" t="s">
        <v>825</v>
      </c>
      <c r="H211" s="4">
        <v>700</v>
      </c>
      <c r="I211" s="7" t="s">
        <v>826</v>
      </c>
      <c r="J211" s="1" t="s">
        <v>827</v>
      </c>
      <c r="K211" s="1" t="s">
        <v>38</v>
      </c>
      <c r="L211" s="1" t="s">
        <v>103</v>
      </c>
      <c r="M211" s="1" t="s">
        <v>828</v>
      </c>
      <c r="N211" s="1" t="s">
        <v>39</v>
      </c>
      <c r="O211" s="1" t="s">
        <v>299</v>
      </c>
      <c r="P211" s="3">
        <v>576</v>
      </c>
      <c r="R211" s="1" t="s">
        <v>829</v>
      </c>
      <c r="S211" s="1" t="s">
        <v>42</v>
      </c>
      <c r="T211" s="1" t="s">
        <v>830</v>
      </c>
      <c r="V211" s="1" t="s">
        <v>44</v>
      </c>
      <c r="W211" s="1" t="s">
        <v>45</v>
      </c>
      <c r="X211" s="9" t="s">
        <v>806</v>
      </c>
      <c r="Y211" s="12">
        <f t="shared" si="20"/>
        <v>-10</v>
      </c>
      <c r="Z211" s="12">
        <f t="shared" si="21"/>
        <v>-7000</v>
      </c>
      <c r="AA211" s="1" t="s">
        <v>246</v>
      </c>
      <c r="AE211" s="4">
        <v>700</v>
      </c>
      <c r="AF211" s="4">
        <v>154</v>
      </c>
      <c r="AI211" s="1" t="s">
        <v>704</v>
      </c>
    </row>
    <row r="212" spans="1:35" x14ac:dyDescent="0.25">
      <c r="A212" s="1" t="s">
        <v>772</v>
      </c>
      <c r="B212" s="1" t="s">
        <v>238</v>
      </c>
      <c r="C212" s="1" t="s">
        <v>157</v>
      </c>
      <c r="D212" s="1" t="s">
        <v>33</v>
      </c>
      <c r="E212" s="3">
        <v>453</v>
      </c>
      <c r="F212" s="1" t="s">
        <v>49</v>
      </c>
      <c r="G212" s="1" t="s">
        <v>831</v>
      </c>
      <c r="H212" s="4">
        <v>426.24</v>
      </c>
      <c r="I212" s="7" t="s">
        <v>306</v>
      </c>
      <c r="J212" s="1" t="s">
        <v>307</v>
      </c>
      <c r="K212" s="1" t="s">
        <v>308</v>
      </c>
      <c r="L212" s="1" t="s">
        <v>309</v>
      </c>
      <c r="M212" s="1" t="s">
        <v>310</v>
      </c>
      <c r="N212" s="1" t="s">
        <v>39</v>
      </c>
      <c r="O212" s="1" t="s">
        <v>618</v>
      </c>
      <c r="P212" s="3">
        <v>596</v>
      </c>
      <c r="R212" s="1" t="s">
        <v>832</v>
      </c>
      <c r="S212" s="1" t="s">
        <v>42</v>
      </c>
      <c r="T212" s="1" t="s">
        <v>312</v>
      </c>
      <c r="V212" s="1" t="s">
        <v>57</v>
      </c>
      <c r="W212" s="1" t="s">
        <v>58</v>
      </c>
      <c r="X212" s="9" t="s">
        <v>772</v>
      </c>
      <c r="Y212" s="12">
        <f t="shared" si="20"/>
        <v>-7</v>
      </c>
      <c r="Z212" s="12">
        <f t="shared" si="21"/>
        <v>-2983.6800000000003</v>
      </c>
      <c r="AA212" s="1" t="s">
        <v>238</v>
      </c>
      <c r="AE212" s="4">
        <v>426.24</v>
      </c>
      <c r="AF212" s="4">
        <v>93.77</v>
      </c>
      <c r="AI212" s="1" t="s">
        <v>203</v>
      </c>
    </row>
    <row r="213" spans="1:35" x14ac:dyDescent="0.25">
      <c r="A213" s="1" t="s">
        <v>772</v>
      </c>
      <c r="B213" s="1" t="s">
        <v>238</v>
      </c>
      <c r="C213" s="1" t="s">
        <v>157</v>
      </c>
      <c r="D213" s="1" t="s">
        <v>33</v>
      </c>
      <c r="E213" s="3">
        <v>457</v>
      </c>
      <c r="F213" s="1" t="s">
        <v>49</v>
      </c>
      <c r="G213" s="1" t="s">
        <v>833</v>
      </c>
      <c r="H213" s="4">
        <v>652.21</v>
      </c>
      <c r="I213" s="7" t="s">
        <v>77</v>
      </c>
      <c r="J213" s="1" t="s">
        <v>78</v>
      </c>
      <c r="K213" s="1" t="s">
        <v>79</v>
      </c>
      <c r="N213" s="1" t="s">
        <v>39</v>
      </c>
      <c r="O213" s="1" t="s">
        <v>717</v>
      </c>
      <c r="P213" s="3">
        <v>581</v>
      </c>
      <c r="R213" s="1" t="s">
        <v>834</v>
      </c>
      <c r="S213" s="1" t="s">
        <v>42</v>
      </c>
      <c r="T213" s="1" t="s">
        <v>82</v>
      </c>
      <c r="V213" s="1" t="s">
        <v>57</v>
      </c>
      <c r="W213" s="1" t="s">
        <v>58</v>
      </c>
      <c r="X213" s="9" t="s">
        <v>772</v>
      </c>
      <c r="Y213" s="12">
        <f t="shared" si="20"/>
        <v>-8</v>
      </c>
      <c r="Z213" s="12">
        <f t="shared" si="21"/>
        <v>-5217.68</v>
      </c>
      <c r="AA213" s="1" t="s">
        <v>54</v>
      </c>
      <c r="AE213" s="4">
        <v>652.21</v>
      </c>
      <c r="AF213" s="4">
        <v>65.22</v>
      </c>
      <c r="AI213" s="1" t="s">
        <v>84</v>
      </c>
    </row>
    <row r="214" spans="1:35" x14ac:dyDescent="0.25">
      <c r="A214" s="1" t="s">
        <v>835</v>
      </c>
      <c r="B214" s="1" t="s">
        <v>174</v>
      </c>
      <c r="C214" s="1" t="s">
        <v>175</v>
      </c>
      <c r="D214" s="1" t="s">
        <v>33</v>
      </c>
      <c r="E214" s="3">
        <v>519</v>
      </c>
      <c r="F214" s="1" t="s">
        <v>49</v>
      </c>
      <c r="G214" s="1" t="s">
        <v>836</v>
      </c>
      <c r="H214" s="4">
        <v>3872.51</v>
      </c>
      <c r="I214" s="7" t="s">
        <v>363</v>
      </c>
      <c r="J214" s="1" t="s">
        <v>78</v>
      </c>
      <c r="K214" s="1" t="s">
        <v>364</v>
      </c>
      <c r="N214" s="1" t="s">
        <v>39</v>
      </c>
      <c r="O214" s="1" t="s">
        <v>717</v>
      </c>
      <c r="P214" s="3">
        <v>584</v>
      </c>
      <c r="R214" s="1" t="s">
        <v>837</v>
      </c>
      <c r="S214" s="1" t="s">
        <v>42</v>
      </c>
      <c r="T214" s="1" t="s">
        <v>366</v>
      </c>
      <c r="V214" s="1" t="s">
        <v>57</v>
      </c>
      <c r="W214" s="1" t="s">
        <v>58</v>
      </c>
      <c r="X214" s="9" t="s">
        <v>835</v>
      </c>
      <c r="Y214" s="12">
        <f t="shared" si="20"/>
        <v>-9</v>
      </c>
      <c r="Z214" s="12">
        <f t="shared" si="21"/>
        <v>-34852.590000000004</v>
      </c>
      <c r="AA214" s="1" t="s">
        <v>295</v>
      </c>
      <c r="AE214" s="4">
        <v>3872.51</v>
      </c>
      <c r="AF214" s="4">
        <v>193.63</v>
      </c>
      <c r="AI214" s="1" t="s">
        <v>367</v>
      </c>
    </row>
    <row r="215" spans="1:35" x14ac:dyDescent="0.25">
      <c r="A215" s="1" t="s">
        <v>835</v>
      </c>
      <c r="B215" s="1" t="s">
        <v>192</v>
      </c>
      <c r="C215" s="1" t="s">
        <v>398</v>
      </c>
      <c r="D215" s="1" t="s">
        <v>33</v>
      </c>
      <c r="E215" s="3">
        <v>525</v>
      </c>
      <c r="F215" s="1" t="s">
        <v>49</v>
      </c>
      <c r="G215" s="1" t="s">
        <v>838</v>
      </c>
      <c r="H215" s="4">
        <v>74</v>
      </c>
      <c r="I215" s="7" t="s">
        <v>340</v>
      </c>
      <c r="J215" s="1" t="s">
        <v>341</v>
      </c>
      <c r="K215" s="1" t="s">
        <v>342</v>
      </c>
      <c r="N215" s="1" t="s">
        <v>39</v>
      </c>
      <c r="O215" s="1" t="s">
        <v>246</v>
      </c>
      <c r="P215" s="3">
        <v>554</v>
      </c>
      <c r="R215" s="1" t="s">
        <v>839</v>
      </c>
      <c r="S215" s="1" t="s">
        <v>42</v>
      </c>
      <c r="T215" s="1" t="s">
        <v>344</v>
      </c>
      <c r="V215" s="1" t="s">
        <v>57</v>
      </c>
      <c r="W215" s="1" t="s">
        <v>58</v>
      </c>
      <c r="X215" s="9" t="s">
        <v>835</v>
      </c>
      <c r="Y215" s="12">
        <f t="shared" si="20"/>
        <v>-31</v>
      </c>
      <c r="Z215" s="12">
        <f t="shared" si="21"/>
        <v>-2294</v>
      </c>
      <c r="AA215" s="1" t="s">
        <v>348</v>
      </c>
      <c r="AE215" s="4">
        <v>74</v>
      </c>
      <c r="AF215" s="4">
        <v>16.28</v>
      </c>
      <c r="AI215" s="1" t="s">
        <v>346</v>
      </c>
    </row>
    <row r="216" spans="1:35" x14ac:dyDescent="0.25">
      <c r="A216" s="1" t="s">
        <v>835</v>
      </c>
      <c r="B216" s="1" t="s">
        <v>398</v>
      </c>
      <c r="C216" s="1" t="s">
        <v>740</v>
      </c>
      <c r="D216" s="1" t="s">
        <v>33</v>
      </c>
      <c r="E216" s="3">
        <v>564</v>
      </c>
      <c r="F216" s="1" t="s">
        <v>49</v>
      </c>
      <c r="G216" s="1" t="s">
        <v>840</v>
      </c>
      <c r="H216" s="4">
        <v>17295.259999999998</v>
      </c>
      <c r="I216" s="7" t="s">
        <v>61</v>
      </c>
      <c r="J216" s="1" t="s">
        <v>62</v>
      </c>
      <c r="K216" s="1" t="s">
        <v>63</v>
      </c>
      <c r="L216" s="1" t="s">
        <v>64</v>
      </c>
      <c r="M216" s="1" t="s">
        <v>65</v>
      </c>
      <c r="N216" s="1" t="s">
        <v>39</v>
      </c>
      <c r="O216" s="1" t="s">
        <v>772</v>
      </c>
      <c r="P216" s="3">
        <v>613</v>
      </c>
      <c r="R216" s="1" t="s">
        <v>841</v>
      </c>
      <c r="S216" s="1" t="s">
        <v>42</v>
      </c>
      <c r="T216" s="1" t="s">
        <v>68</v>
      </c>
      <c r="V216" s="1" t="s">
        <v>57</v>
      </c>
      <c r="W216" s="1" t="s">
        <v>58</v>
      </c>
      <c r="X216" s="9" t="s">
        <v>835</v>
      </c>
      <c r="Y216" s="12">
        <f t="shared" si="20"/>
        <v>-1</v>
      </c>
      <c r="Z216" s="12">
        <f t="shared" si="21"/>
        <v>-17295.259999999998</v>
      </c>
      <c r="AA216" s="1" t="s">
        <v>616</v>
      </c>
      <c r="AE216" s="4">
        <v>17295.259999999998</v>
      </c>
      <c r="AF216" s="4">
        <v>1729.53</v>
      </c>
      <c r="AI216" s="1" t="s">
        <v>72</v>
      </c>
    </row>
    <row r="217" spans="1:35" x14ac:dyDescent="0.25">
      <c r="A217" s="1" t="s">
        <v>835</v>
      </c>
      <c r="B217" s="1" t="s">
        <v>398</v>
      </c>
      <c r="C217" s="1" t="s">
        <v>705</v>
      </c>
      <c r="D217" s="1" t="s">
        <v>33</v>
      </c>
      <c r="E217" s="3">
        <v>587</v>
      </c>
      <c r="F217" s="1" t="s">
        <v>49</v>
      </c>
      <c r="G217" s="1" t="s">
        <v>842</v>
      </c>
      <c r="H217" s="4">
        <v>26.6</v>
      </c>
      <c r="I217" s="7" t="s">
        <v>231</v>
      </c>
      <c r="J217" s="1" t="s">
        <v>232</v>
      </c>
      <c r="K217" s="1" t="s">
        <v>233</v>
      </c>
      <c r="L217" s="1" t="s">
        <v>234</v>
      </c>
      <c r="M217" s="1" t="s">
        <v>235</v>
      </c>
      <c r="N217" s="1" t="s">
        <v>39</v>
      </c>
      <c r="O217" s="1" t="s">
        <v>772</v>
      </c>
      <c r="P217" s="3">
        <v>612</v>
      </c>
      <c r="R217" s="1" t="s">
        <v>843</v>
      </c>
      <c r="S217" s="1" t="s">
        <v>42</v>
      </c>
      <c r="T217" s="1" t="s">
        <v>56</v>
      </c>
      <c r="V217" s="1" t="s">
        <v>97</v>
      </c>
      <c r="W217" s="1" t="s">
        <v>98</v>
      </c>
      <c r="X217" s="9" t="s">
        <v>835</v>
      </c>
      <c r="Y217" s="12">
        <f t="shared" si="20"/>
        <v>-1</v>
      </c>
      <c r="Z217" s="12">
        <f t="shared" si="21"/>
        <v>-26.6</v>
      </c>
      <c r="AA217" s="1" t="s">
        <v>616</v>
      </c>
      <c r="AE217" s="4">
        <v>26.6</v>
      </c>
      <c r="AF217" s="4">
        <v>5.85</v>
      </c>
      <c r="AI217" s="1" t="s">
        <v>239</v>
      </c>
    </row>
    <row r="218" spans="1:35" x14ac:dyDescent="0.25">
      <c r="A218" s="1" t="s">
        <v>835</v>
      </c>
      <c r="B218" s="1" t="s">
        <v>398</v>
      </c>
      <c r="C218" s="1" t="s">
        <v>705</v>
      </c>
      <c r="D218" s="1" t="s">
        <v>33</v>
      </c>
      <c r="E218" s="3">
        <v>588</v>
      </c>
      <c r="F218" s="1" t="s">
        <v>49</v>
      </c>
      <c r="G218" s="1" t="s">
        <v>844</v>
      </c>
      <c r="H218" s="4">
        <v>43</v>
      </c>
      <c r="I218" s="7" t="s">
        <v>231</v>
      </c>
      <c r="J218" s="1" t="s">
        <v>232</v>
      </c>
      <c r="K218" s="1" t="s">
        <v>233</v>
      </c>
      <c r="L218" s="1" t="s">
        <v>234</v>
      </c>
      <c r="M218" s="1" t="s">
        <v>235</v>
      </c>
      <c r="N218" s="1" t="s">
        <v>39</v>
      </c>
      <c r="O218" s="1" t="s">
        <v>772</v>
      </c>
      <c r="P218" s="3">
        <v>612</v>
      </c>
      <c r="R218" s="1" t="s">
        <v>845</v>
      </c>
      <c r="S218" s="1" t="s">
        <v>42</v>
      </c>
      <c r="T218" s="1" t="s">
        <v>56</v>
      </c>
      <c r="V218" s="1" t="s">
        <v>57</v>
      </c>
      <c r="W218" s="1" t="s">
        <v>58</v>
      </c>
      <c r="X218" s="9" t="s">
        <v>835</v>
      </c>
      <c r="Y218" s="12">
        <f t="shared" si="20"/>
        <v>-1</v>
      </c>
      <c r="Z218" s="12">
        <f t="shared" si="21"/>
        <v>-43</v>
      </c>
      <c r="AA218" s="1" t="s">
        <v>616</v>
      </c>
      <c r="AE218" s="4">
        <v>43</v>
      </c>
      <c r="AF218" s="4">
        <v>9.4600000000000009</v>
      </c>
      <c r="AI218" s="1" t="s">
        <v>715</v>
      </c>
    </row>
    <row r="219" spans="1:35" x14ac:dyDescent="0.25">
      <c r="A219" s="1" t="s">
        <v>846</v>
      </c>
      <c r="B219" s="1" t="s">
        <v>115</v>
      </c>
      <c r="C219" s="1" t="s">
        <v>175</v>
      </c>
      <c r="D219" s="1" t="s">
        <v>33</v>
      </c>
      <c r="E219" s="3">
        <v>507</v>
      </c>
      <c r="F219" s="1" t="s">
        <v>49</v>
      </c>
      <c r="G219" s="1" t="s">
        <v>847</v>
      </c>
      <c r="H219" s="4">
        <v>3302.65</v>
      </c>
      <c r="I219" s="7" t="s">
        <v>242</v>
      </c>
      <c r="J219" s="1" t="s">
        <v>243</v>
      </c>
      <c r="K219" s="1" t="s">
        <v>244</v>
      </c>
      <c r="L219" s="1" t="s">
        <v>89</v>
      </c>
      <c r="M219" s="1" t="s">
        <v>245</v>
      </c>
      <c r="N219" s="1" t="s">
        <v>39</v>
      </c>
      <c r="O219" s="1" t="s">
        <v>630</v>
      </c>
      <c r="P219" s="3">
        <v>619</v>
      </c>
      <c r="R219" s="1" t="s">
        <v>848</v>
      </c>
      <c r="S219" s="1" t="s">
        <v>42</v>
      </c>
      <c r="T219" s="1" t="s">
        <v>553</v>
      </c>
      <c r="V219" s="1" t="s">
        <v>57</v>
      </c>
      <c r="W219" s="1" t="s">
        <v>58</v>
      </c>
      <c r="X219" s="9" t="s">
        <v>846</v>
      </c>
      <c r="Y219" s="12">
        <f t="shared" si="20"/>
        <v>3</v>
      </c>
      <c r="Z219" s="12">
        <f t="shared" si="21"/>
        <v>9907.9500000000007</v>
      </c>
      <c r="AA219" s="1" t="s">
        <v>174</v>
      </c>
      <c r="AE219" s="4">
        <v>3302.65</v>
      </c>
      <c r="AF219" s="4">
        <v>20</v>
      </c>
      <c r="AI219" s="1" t="s">
        <v>250</v>
      </c>
    </row>
    <row r="220" spans="1:35" x14ac:dyDescent="0.25">
      <c r="A220" s="1" t="s">
        <v>846</v>
      </c>
      <c r="B220" s="1" t="s">
        <v>115</v>
      </c>
      <c r="C220" s="1" t="s">
        <v>175</v>
      </c>
      <c r="D220" s="1" t="s">
        <v>33</v>
      </c>
      <c r="E220" s="3">
        <v>508</v>
      </c>
      <c r="F220" s="1" t="s">
        <v>49</v>
      </c>
      <c r="G220" s="1" t="s">
        <v>849</v>
      </c>
      <c r="H220" s="4">
        <v>12458.83</v>
      </c>
      <c r="I220" s="7" t="s">
        <v>242</v>
      </c>
      <c r="J220" s="1" t="s">
        <v>243</v>
      </c>
      <c r="K220" s="1" t="s">
        <v>244</v>
      </c>
      <c r="L220" s="1" t="s">
        <v>89</v>
      </c>
      <c r="M220" s="1" t="s">
        <v>245</v>
      </c>
      <c r="N220" s="1" t="s">
        <v>39</v>
      </c>
      <c r="O220" s="1" t="s">
        <v>630</v>
      </c>
      <c r="P220" s="3">
        <v>619</v>
      </c>
      <c r="R220" s="1" t="s">
        <v>850</v>
      </c>
      <c r="S220" s="1" t="s">
        <v>42</v>
      </c>
      <c r="T220" s="1" t="s">
        <v>553</v>
      </c>
      <c r="V220" s="1" t="s">
        <v>57</v>
      </c>
      <c r="W220" s="1" t="s">
        <v>58</v>
      </c>
      <c r="X220" s="9" t="s">
        <v>846</v>
      </c>
      <c r="Y220" s="12">
        <f t="shared" si="20"/>
        <v>3</v>
      </c>
      <c r="Z220" s="12">
        <f t="shared" si="21"/>
        <v>37376.49</v>
      </c>
      <c r="AA220" s="1" t="s">
        <v>174</v>
      </c>
      <c r="AE220" s="4">
        <v>12458.83</v>
      </c>
      <c r="AF220" s="4">
        <v>68.58</v>
      </c>
      <c r="AI220" s="1" t="s">
        <v>250</v>
      </c>
    </row>
    <row r="221" spans="1:35" x14ac:dyDescent="0.25">
      <c r="A221" s="1" t="s">
        <v>846</v>
      </c>
      <c r="B221" s="1" t="s">
        <v>115</v>
      </c>
      <c r="C221" s="1" t="s">
        <v>175</v>
      </c>
      <c r="D221" s="1" t="s">
        <v>33</v>
      </c>
      <c r="E221" s="3">
        <v>509</v>
      </c>
      <c r="F221" s="1" t="s">
        <v>49</v>
      </c>
      <c r="G221" s="1" t="s">
        <v>851</v>
      </c>
      <c r="H221" s="4">
        <v>39100.370000000003</v>
      </c>
      <c r="I221" s="7" t="s">
        <v>242</v>
      </c>
      <c r="J221" s="1" t="s">
        <v>243</v>
      </c>
      <c r="K221" s="1" t="s">
        <v>244</v>
      </c>
      <c r="L221" s="1" t="s">
        <v>89</v>
      </c>
      <c r="M221" s="1" t="s">
        <v>245</v>
      </c>
      <c r="N221" s="1" t="s">
        <v>39</v>
      </c>
      <c r="O221" s="1" t="s">
        <v>630</v>
      </c>
      <c r="P221" s="3">
        <v>619</v>
      </c>
      <c r="R221" s="1" t="s">
        <v>852</v>
      </c>
      <c r="S221" s="1" t="s">
        <v>42</v>
      </c>
      <c r="T221" s="1" t="s">
        <v>553</v>
      </c>
      <c r="V221" s="1" t="s">
        <v>57</v>
      </c>
      <c r="W221" s="1" t="s">
        <v>58</v>
      </c>
      <c r="X221" s="9" t="s">
        <v>846</v>
      </c>
      <c r="Y221" s="12">
        <f t="shared" si="20"/>
        <v>3</v>
      </c>
      <c r="Z221" s="12">
        <f t="shared" si="21"/>
        <v>117301.11000000002</v>
      </c>
      <c r="AA221" s="1" t="s">
        <v>174</v>
      </c>
      <c r="AE221" s="4">
        <v>39100.370000000003</v>
      </c>
      <c r="AF221" s="4">
        <v>245.13</v>
      </c>
      <c r="AI221" s="1" t="s">
        <v>250</v>
      </c>
    </row>
    <row r="222" spans="1:35" x14ac:dyDescent="0.25">
      <c r="A222" s="1" t="s">
        <v>846</v>
      </c>
      <c r="B222" s="1" t="s">
        <v>115</v>
      </c>
      <c r="C222" s="1" t="s">
        <v>175</v>
      </c>
      <c r="D222" s="1" t="s">
        <v>33</v>
      </c>
      <c r="E222" s="3">
        <v>510</v>
      </c>
      <c r="F222" s="1" t="s">
        <v>49</v>
      </c>
      <c r="G222" s="1" t="s">
        <v>853</v>
      </c>
      <c r="H222" s="4">
        <v>5641.84</v>
      </c>
      <c r="I222" s="7" t="s">
        <v>242</v>
      </c>
      <c r="J222" s="1" t="s">
        <v>243</v>
      </c>
      <c r="K222" s="1" t="s">
        <v>244</v>
      </c>
      <c r="L222" s="1" t="s">
        <v>89</v>
      </c>
      <c r="M222" s="1" t="s">
        <v>245</v>
      </c>
      <c r="N222" s="1" t="s">
        <v>39</v>
      </c>
      <c r="O222" s="1" t="s">
        <v>630</v>
      </c>
      <c r="P222" s="3">
        <v>619</v>
      </c>
      <c r="R222" s="1" t="s">
        <v>854</v>
      </c>
      <c r="S222" s="1" t="s">
        <v>42</v>
      </c>
      <c r="T222" s="1" t="s">
        <v>553</v>
      </c>
      <c r="V222" s="1" t="s">
        <v>44</v>
      </c>
      <c r="W222" s="1" t="s">
        <v>45</v>
      </c>
      <c r="X222" s="9" t="s">
        <v>846</v>
      </c>
      <c r="Y222" s="12">
        <f t="shared" si="20"/>
        <v>3</v>
      </c>
      <c r="Z222" s="12">
        <f t="shared" si="21"/>
        <v>16925.52</v>
      </c>
      <c r="AA222" s="1" t="s">
        <v>174</v>
      </c>
      <c r="AE222" s="4">
        <v>5641.84</v>
      </c>
      <c r="AF222" s="4">
        <v>37.49</v>
      </c>
      <c r="AI222" s="1" t="s">
        <v>250</v>
      </c>
    </row>
    <row r="223" spans="1:35" x14ac:dyDescent="0.25">
      <c r="A223" s="1" t="s">
        <v>846</v>
      </c>
      <c r="B223" s="1" t="s">
        <v>115</v>
      </c>
      <c r="C223" s="1" t="s">
        <v>175</v>
      </c>
      <c r="D223" s="1" t="s">
        <v>33</v>
      </c>
      <c r="E223" s="3">
        <v>511</v>
      </c>
      <c r="F223" s="1" t="s">
        <v>49</v>
      </c>
      <c r="G223" s="1" t="s">
        <v>855</v>
      </c>
      <c r="H223" s="4">
        <v>1343.75</v>
      </c>
      <c r="I223" s="7" t="s">
        <v>242</v>
      </c>
      <c r="J223" s="1" t="s">
        <v>243</v>
      </c>
      <c r="K223" s="1" t="s">
        <v>244</v>
      </c>
      <c r="L223" s="1" t="s">
        <v>89</v>
      </c>
      <c r="M223" s="1" t="s">
        <v>245</v>
      </c>
      <c r="N223" s="1" t="s">
        <v>39</v>
      </c>
      <c r="O223" s="1" t="s">
        <v>630</v>
      </c>
      <c r="P223" s="3">
        <v>619</v>
      </c>
      <c r="R223" s="1" t="s">
        <v>856</v>
      </c>
      <c r="S223" s="1" t="s">
        <v>42</v>
      </c>
      <c r="T223" s="1" t="s">
        <v>553</v>
      </c>
      <c r="V223" s="1" t="s">
        <v>44</v>
      </c>
      <c r="W223" s="1" t="s">
        <v>45</v>
      </c>
      <c r="X223" s="9" t="s">
        <v>846</v>
      </c>
      <c r="Y223" s="12">
        <f t="shared" si="20"/>
        <v>3</v>
      </c>
      <c r="Z223" s="12">
        <f t="shared" si="21"/>
        <v>4031.25</v>
      </c>
      <c r="AA223" s="1" t="s">
        <v>174</v>
      </c>
      <c r="AE223" s="4">
        <v>1343.75</v>
      </c>
      <c r="AF223" s="4">
        <v>9.9</v>
      </c>
      <c r="AI223" s="1" t="s">
        <v>250</v>
      </c>
    </row>
    <row r="224" spans="1:35" x14ac:dyDescent="0.25">
      <c r="A224" s="1" t="s">
        <v>846</v>
      </c>
      <c r="B224" s="1" t="s">
        <v>115</v>
      </c>
      <c r="C224" s="1" t="s">
        <v>175</v>
      </c>
      <c r="D224" s="1" t="s">
        <v>33</v>
      </c>
      <c r="E224" s="3">
        <v>512</v>
      </c>
      <c r="F224" s="1" t="s">
        <v>49</v>
      </c>
      <c r="G224" s="1" t="s">
        <v>857</v>
      </c>
      <c r="H224" s="4">
        <v>5266.99</v>
      </c>
      <c r="I224" s="7" t="s">
        <v>242</v>
      </c>
      <c r="J224" s="1" t="s">
        <v>243</v>
      </c>
      <c r="K224" s="1" t="s">
        <v>244</v>
      </c>
      <c r="L224" s="1" t="s">
        <v>89</v>
      </c>
      <c r="M224" s="1" t="s">
        <v>245</v>
      </c>
      <c r="N224" s="1" t="s">
        <v>39</v>
      </c>
      <c r="O224" s="1" t="s">
        <v>630</v>
      </c>
      <c r="P224" s="3">
        <v>619</v>
      </c>
      <c r="R224" s="1" t="s">
        <v>858</v>
      </c>
      <c r="S224" s="1" t="s">
        <v>42</v>
      </c>
      <c r="T224" s="1" t="s">
        <v>553</v>
      </c>
      <c r="V224" s="1" t="s">
        <v>97</v>
      </c>
      <c r="W224" s="1" t="s">
        <v>98</v>
      </c>
      <c r="X224" s="9" t="s">
        <v>846</v>
      </c>
      <c r="Y224" s="12">
        <f t="shared" si="20"/>
        <v>3</v>
      </c>
      <c r="Z224" s="12">
        <f t="shared" si="21"/>
        <v>15800.97</v>
      </c>
      <c r="AA224" s="1" t="s">
        <v>174</v>
      </c>
      <c r="AE224" s="4">
        <v>5266.99</v>
      </c>
      <c r="AF224" s="4">
        <v>35.479999999999997</v>
      </c>
      <c r="AI224" s="1" t="s">
        <v>250</v>
      </c>
    </row>
    <row r="225" spans="1:35" x14ac:dyDescent="0.25">
      <c r="A225" s="1" t="s">
        <v>846</v>
      </c>
      <c r="B225" s="1" t="s">
        <v>115</v>
      </c>
      <c r="C225" s="1" t="s">
        <v>175</v>
      </c>
      <c r="D225" s="1" t="s">
        <v>33</v>
      </c>
      <c r="E225" s="3">
        <v>513</v>
      </c>
      <c r="F225" s="1" t="s">
        <v>49</v>
      </c>
      <c r="G225" s="1" t="s">
        <v>859</v>
      </c>
      <c r="H225" s="4">
        <v>995</v>
      </c>
      <c r="I225" s="7" t="s">
        <v>242</v>
      </c>
      <c r="J225" s="1" t="s">
        <v>243</v>
      </c>
      <c r="K225" s="1" t="s">
        <v>244</v>
      </c>
      <c r="L225" s="1" t="s">
        <v>89</v>
      </c>
      <c r="M225" s="1" t="s">
        <v>245</v>
      </c>
      <c r="N225" s="1" t="s">
        <v>39</v>
      </c>
      <c r="O225" s="1" t="s">
        <v>630</v>
      </c>
      <c r="P225" s="3">
        <v>619</v>
      </c>
      <c r="R225" s="1" t="s">
        <v>860</v>
      </c>
      <c r="S225" s="1" t="s">
        <v>42</v>
      </c>
      <c r="T225" s="1" t="s">
        <v>553</v>
      </c>
      <c r="V225" s="1" t="s">
        <v>97</v>
      </c>
      <c r="W225" s="1" t="s">
        <v>98</v>
      </c>
      <c r="X225" s="9" t="s">
        <v>846</v>
      </c>
      <c r="Y225" s="12">
        <f t="shared" si="20"/>
        <v>3</v>
      </c>
      <c r="Z225" s="12">
        <f t="shared" si="21"/>
        <v>2985</v>
      </c>
      <c r="AA225" s="1" t="s">
        <v>174</v>
      </c>
      <c r="AE225" s="4">
        <v>995</v>
      </c>
      <c r="AF225" s="4">
        <v>6.6</v>
      </c>
      <c r="AI225" s="1" t="s">
        <v>250</v>
      </c>
    </row>
    <row r="226" spans="1:35" x14ac:dyDescent="0.25">
      <c r="A226" s="1" t="s">
        <v>846</v>
      </c>
      <c r="B226" s="1" t="s">
        <v>398</v>
      </c>
      <c r="C226" s="1" t="s">
        <v>740</v>
      </c>
      <c r="D226" s="1" t="s">
        <v>33</v>
      </c>
      <c r="E226" s="3">
        <v>566</v>
      </c>
      <c r="F226" s="1" t="s">
        <v>49</v>
      </c>
      <c r="G226" s="1" t="s">
        <v>861</v>
      </c>
      <c r="H226" s="4">
        <v>39.06</v>
      </c>
      <c r="I226" s="7" t="s">
        <v>61</v>
      </c>
      <c r="J226" s="1" t="s">
        <v>62</v>
      </c>
      <c r="K226" s="1" t="s">
        <v>63</v>
      </c>
      <c r="L226" s="1" t="s">
        <v>64</v>
      </c>
      <c r="M226" s="1" t="s">
        <v>65</v>
      </c>
      <c r="N226" s="1" t="s">
        <v>39</v>
      </c>
      <c r="O226" s="1" t="s">
        <v>772</v>
      </c>
      <c r="P226" s="3">
        <v>613</v>
      </c>
      <c r="R226" s="1" t="s">
        <v>862</v>
      </c>
      <c r="S226" s="1" t="s">
        <v>42</v>
      </c>
      <c r="T226" s="1" t="s">
        <v>68</v>
      </c>
      <c r="V226" s="1" t="s">
        <v>97</v>
      </c>
      <c r="W226" s="1" t="s">
        <v>98</v>
      </c>
      <c r="X226" s="9" t="s">
        <v>846</v>
      </c>
      <c r="Y226" s="12">
        <f t="shared" si="20"/>
        <v>-2</v>
      </c>
      <c r="Z226" s="12">
        <f t="shared" si="21"/>
        <v>-78.12</v>
      </c>
      <c r="AA226" s="1" t="s">
        <v>582</v>
      </c>
      <c r="AE226" s="4">
        <v>39.06</v>
      </c>
      <c r="AF226" s="4">
        <v>8.59</v>
      </c>
      <c r="AI226" s="1" t="s">
        <v>318</v>
      </c>
    </row>
    <row r="227" spans="1:35" x14ac:dyDescent="0.25">
      <c r="A227" s="1" t="s">
        <v>755</v>
      </c>
      <c r="B227" s="1" t="s">
        <v>283</v>
      </c>
      <c r="C227" s="1" t="s">
        <v>157</v>
      </c>
      <c r="D227" s="1" t="s">
        <v>33</v>
      </c>
      <c r="E227" s="3">
        <v>456</v>
      </c>
      <c r="F227" s="1" t="s">
        <v>49</v>
      </c>
      <c r="G227" s="1" t="s">
        <v>863</v>
      </c>
      <c r="H227" s="4">
        <v>660.87</v>
      </c>
      <c r="I227" s="7" t="s">
        <v>306</v>
      </c>
      <c r="J227" s="1" t="s">
        <v>307</v>
      </c>
      <c r="K227" s="1" t="s">
        <v>308</v>
      </c>
      <c r="L227" s="1" t="s">
        <v>309</v>
      </c>
      <c r="M227" s="1" t="s">
        <v>310</v>
      </c>
      <c r="N227" s="1" t="s">
        <v>39</v>
      </c>
      <c r="O227" s="1" t="s">
        <v>618</v>
      </c>
      <c r="P227" s="3">
        <v>596</v>
      </c>
      <c r="R227" s="1" t="s">
        <v>864</v>
      </c>
      <c r="S227" s="1" t="s">
        <v>42</v>
      </c>
      <c r="T227" s="1" t="s">
        <v>312</v>
      </c>
      <c r="V227" s="1" t="s">
        <v>57</v>
      </c>
      <c r="W227" s="1" t="s">
        <v>58</v>
      </c>
      <c r="X227" s="9" t="s">
        <v>755</v>
      </c>
      <c r="Y227" s="12">
        <f t="shared" si="20"/>
        <v>-10</v>
      </c>
      <c r="Z227" s="12">
        <f t="shared" si="21"/>
        <v>-6608.7</v>
      </c>
      <c r="AA227" s="1" t="s">
        <v>283</v>
      </c>
      <c r="AE227" s="4">
        <v>660.87</v>
      </c>
      <c r="AF227" s="4">
        <v>26.43</v>
      </c>
      <c r="AI227" s="1" t="s">
        <v>315</v>
      </c>
    </row>
    <row r="228" spans="1:35" x14ac:dyDescent="0.25">
      <c r="A228" s="1" t="s">
        <v>755</v>
      </c>
      <c r="B228" s="1" t="s">
        <v>174</v>
      </c>
      <c r="C228" s="1" t="s">
        <v>175</v>
      </c>
      <c r="D228" s="1" t="s">
        <v>33</v>
      </c>
      <c r="E228" s="3">
        <v>520</v>
      </c>
      <c r="F228" s="1" t="s">
        <v>49</v>
      </c>
      <c r="G228" s="1" t="s">
        <v>865</v>
      </c>
      <c r="H228" s="4">
        <v>4</v>
      </c>
      <c r="I228" s="7" t="s">
        <v>224</v>
      </c>
      <c r="J228" s="1" t="s">
        <v>225</v>
      </c>
      <c r="K228" s="1" t="s">
        <v>169</v>
      </c>
      <c r="N228" s="1" t="s">
        <v>39</v>
      </c>
      <c r="O228" s="1" t="s">
        <v>501</v>
      </c>
      <c r="P228" s="3">
        <v>532</v>
      </c>
      <c r="R228" s="1" t="s">
        <v>866</v>
      </c>
      <c r="S228" s="1" t="s">
        <v>42</v>
      </c>
      <c r="T228" s="1" t="s">
        <v>227</v>
      </c>
      <c r="V228" s="1" t="s">
        <v>57</v>
      </c>
      <c r="W228" s="1" t="s">
        <v>58</v>
      </c>
      <c r="X228" s="9" t="s">
        <v>755</v>
      </c>
      <c r="Y228" s="12">
        <f t="shared" si="20"/>
        <v>-40</v>
      </c>
      <c r="Z228" s="12">
        <f t="shared" si="21"/>
        <v>-160</v>
      </c>
      <c r="AA228" s="1" t="s">
        <v>319</v>
      </c>
      <c r="AE228" s="4">
        <v>4</v>
      </c>
      <c r="AF228" s="4">
        <v>0.88</v>
      </c>
      <c r="AI228" s="1" t="s">
        <v>229</v>
      </c>
    </row>
    <row r="229" spans="1:35" x14ac:dyDescent="0.25">
      <c r="A229" s="1" t="s">
        <v>755</v>
      </c>
      <c r="B229" s="1" t="s">
        <v>398</v>
      </c>
      <c r="C229" s="1" t="s">
        <v>740</v>
      </c>
      <c r="D229" s="1" t="s">
        <v>33</v>
      </c>
      <c r="E229" s="3">
        <v>565</v>
      </c>
      <c r="F229" s="1" t="s">
        <v>49</v>
      </c>
      <c r="G229" s="1" t="s">
        <v>867</v>
      </c>
      <c r="H229" s="4">
        <v>87.48</v>
      </c>
      <c r="I229" s="7" t="s">
        <v>61</v>
      </c>
      <c r="J229" s="1" t="s">
        <v>62</v>
      </c>
      <c r="K229" s="1" t="s">
        <v>63</v>
      </c>
      <c r="L229" s="1" t="s">
        <v>64</v>
      </c>
      <c r="M229" s="1" t="s">
        <v>65</v>
      </c>
      <c r="N229" s="1" t="s">
        <v>39</v>
      </c>
      <c r="O229" s="1" t="s">
        <v>772</v>
      </c>
      <c r="P229" s="3">
        <v>613</v>
      </c>
      <c r="R229" s="1" t="s">
        <v>868</v>
      </c>
      <c r="S229" s="1" t="s">
        <v>42</v>
      </c>
      <c r="T229" s="1" t="s">
        <v>68</v>
      </c>
      <c r="V229" s="1" t="s">
        <v>44</v>
      </c>
      <c r="W229" s="1" t="s">
        <v>45</v>
      </c>
      <c r="X229" s="9" t="s">
        <v>755</v>
      </c>
      <c r="Y229" s="12">
        <f t="shared" si="20"/>
        <v>-3</v>
      </c>
      <c r="Z229" s="12">
        <f t="shared" si="21"/>
        <v>-262.44</v>
      </c>
      <c r="AA229" s="1" t="s">
        <v>622</v>
      </c>
      <c r="AE229" s="4">
        <v>87.48</v>
      </c>
      <c r="AF229" s="4">
        <v>3.5</v>
      </c>
      <c r="AI229" s="1" t="s">
        <v>69</v>
      </c>
    </row>
    <row r="230" spans="1:35" x14ac:dyDescent="0.25">
      <c r="A230" s="1" t="s">
        <v>630</v>
      </c>
      <c r="B230" s="1" t="s">
        <v>870</v>
      </c>
      <c r="C230" s="1" t="s">
        <v>870</v>
      </c>
      <c r="D230" s="1" t="s">
        <v>33</v>
      </c>
      <c r="E230" s="3">
        <v>542</v>
      </c>
      <c r="F230" s="1" t="s">
        <v>49</v>
      </c>
      <c r="G230" s="1" t="s">
        <v>871</v>
      </c>
      <c r="H230" s="4">
        <v>62.37</v>
      </c>
      <c r="I230" s="7" t="s">
        <v>86</v>
      </c>
      <c r="J230" s="1" t="s">
        <v>87</v>
      </c>
      <c r="K230" s="1" t="s">
        <v>88</v>
      </c>
      <c r="L230" s="1" t="s">
        <v>89</v>
      </c>
      <c r="M230" s="1" t="s">
        <v>90</v>
      </c>
      <c r="N230" s="1" t="s">
        <v>39</v>
      </c>
      <c r="O230" s="1" t="s">
        <v>646</v>
      </c>
      <c r="P230" s="3">
        <v>564</v>
      </c>
      <c r="R230" s="1" t="s">
        <v>872</v>
      </c>
      <c r="S230" s="1" t="s">
        <v>42</v>
      </c>
      <c r="T230" s="1" t="s">
        <v>92</v>
      </c>
      <c r="V230" s="1" t="s">
        <v>57</v>
      </c>
      <c r="W230" s="1" t="s">
        <v>58</v>
      </c>
      <c r="X230" s="9" t="s">
        <v>630</v>
      </c>
      <c r="Y230" s="12">
        <f t="shared" si="20"/>
        <v>-27</v>
      </c>
      <c r="Z230" s="12">
        <f t="shared" si="21"/>
        <v>-1683.99</v>
      </c>
      <c r="AA230" s="1" t="s">
        <v>870</v>
      </c>
      <c r="AE230" s="4">
        <v>62.37</v>
      </c>
      <c r="AF230" s="4">
        <v>13.72</v>
      </c>
      <c r="AI230" s="1" t="s">
        <v>873</v>
      </c>
    </row>
    <row r="231" spans="1:35" x14ac:dyDescent="0.25">
      <c r="A231" s="1" t="s">
        <v>874</v>
      </c>
      <c r="B231" s="1" t="s">
        <v>740</v>
      </c>
      <c r="C231" s="1" t="s">
        <v>740</v>
      </c>
      <c r="D231" s="1" t="s">
        <v>33</v>
      </c>
      <c r="E231" s="3">
        <v>108</v>
      </c>
      <c r="F231" s="1" t="s">
        <v>34</v>
      </c>
      <c r="G231" s="1" t="s">
        <v>875</v>
      </c>
      <c r="H231" s="4">
        <v>6412.8</v>
      </c>
      <c r="I231" s="7" t="s">
        <v>876</v>
      </c>
      <c r="J231" s="1" t="s">
        <v>877</v>
      </c>
      <c r="K231" s="1" t="s">
        <v>38</v>
      </c>
      <c r="L231" s="1" t="s">
        <v>103</v>
      </c>
      <c r="M231" s="1" t="s">
        <v>878</v>
      </c>
      <c r="N231" s="1" t="s">
        <v>39</v>
      </c>
      <c r="O231" s="1" t="s">
        <v>668</v>
      </c>
      <c r="P231" s="3">
        <v>600</v>
      </c>
      <c r="R231" s="1" t="s">
        <v>879</v>
      </c>
      <c r="S231" s="1" t="s">
        <v>42</v>
      </c>
      <c r="V231" s="1" t="s">
        <v>44</v>
      </c>
      <c r="W231" s="1" t="s">
        <v>45</v>
      </c>
      <c r="X231" s="9" t="s">
        <v>874</v>
      </c>
      <c r="Y231" s="12">
        <f t="shared" si="20"/>
        <v>-10</v>
      </c>
      <c r="Z231" s="12">
        <f t="shared" si="21"/>
        <v>-64128</v>
      </c>
      <c r="AA231" s="1" t="s">
        <v>740</v>
      </c>
      <c r="AE231" s="4">
        <v>6240</v>
      </c>
      <c r="AF231" s="4">
        <v>1372.8</v>
      </c>
      <c r="AI231" s="1" t="s">
        <v>880</v>
      </c>
    </row>
    <row r="232" spans="1:35" x14ac:dyDescent="0.25">
      <c r="A232" s="1" t="s">
        <v>874</v>
      </c>
      <c r="B232" s="1" t="s">
        <v>870</v>
      </c>
      <c r="C232" s="1" t="s">
        <v>740</v>
      </c>
      <c r="D232" s="1" t="s">
        <v>33</v>
      </c>
      <c r="E232" s="3">
        <v>543</v>
      </c>
      <c r="F232" s="1" t="s">
        <v>49</v>
      </c>
      <c r="G232" s="1" t="s">
        <v>881</v>
      </c>
      <c r="H232" s="4">
        <v>57.17</v>
      </c>
      <c r="I232" s="7" t="s">
        <v>86</v>
      </c>
      <c r="J232" s="1" t="s">
        <v>87</v>
      </c>
      <c r="K232" s="1" t="s">
        <v>88</v>
      </c>
      <c r="L232" s="1" t="s">
        <v>89</v>
      </c>
      <c r="M232" s="1" t="s">
        <v>90</v>
      </c>
      <c r="N232" s="1" t="s">
        <v>39</v>
      </c>
      <c r="O232" s="1" t="s">
        <v>646</v>
      </c>
      <c r="P232" s="3">
        <v>564</v>
      </c>
      <c r="R232" s="1" t="s">
        <v>882</v>
      </c>
      <c r="S232" s="1" t="s">
        <v>42</v>
      </c>
      <c r="T232" s="1" t="s">
        <v>92</v>
      </c>
      <c r="V232" s="1" t="s">
        <v>97</v>
      </c>
      <c r="W232" s="1" t="s">
        <v>98</v>
      </c>
      <c r="X232" s="9" t="s">
        <v>874</v>
      </c>
      <c r="Y232" s="12">
        <f t="shared" si="20"/>
        <v>-28</v>
      </c>
      <c r="Z232" s="12">
        <f t="shared" si="21"/>
        <v>-1600.76</v>
      </c>
      <c r="AA232" s="1" t="s">
        <v>740</v>
      </c>
      <c r="AE232" s="4">
        <v>57.17</v>
      </c>
      <c r="AF232" s="4">
        <v>12.58</v>
      </c>
      <c r="AI232" s="1" t="s">
        <v>873</v>
      </c>
    </row>
    <row r="233" spans="1:35" x14ac:dyDescent="0.25">
      <c r="A233" s="1" t="s">
        <v>874</v>
      </c>
      <c r="B233" s="1" t="s">
        <v>869</v>
      </c>
      <c r="C233" s="1" t="s">
        <v>869</v>
      </c>
      <c r="D233" s="1" t="s">
        <v>321</v>
      </c>
      <c r="E233" s="3">
        <v>597</v>
      </c>
      <c r="F233" s="1" t="s">
        <v>49</v>
      </c>
      <c r="G233" s="1" t="s">
        <v>883</v>
      </c>
      <c r="H233" s="4">
        <v>-257.42</v>
      </c>
      <c r="I233" s="7" t="s">
        <v>732</v>
      </c>
      <c r="J233" s="1" t="s">
        <v>733</v>
      </c>
      <c r="K233" s="1" t="s">
        <v>38</v>
      </c>
      <c r="L233" s="1" t="s">
        <v>103</v>
      </c>
      <c r="M233" s="1" t="s">
        <v>734</v>
      </c>
      <c r="N233" s="1" t="s">
        <v>39</v>
      </c>
      <c r="O233" s="1" t="s">
        <v>874</v>
      </c>
      <c r="R233" s="1" t="s">
        <v>884</v>
      </c>
      <c r="S233" s="1" t="s">
        <v>42</v>
      </c>
      <c r="T233" s="1" t="s">
        <v>792</v>
      </c>
      <c r="V233" s="1" t="s">
        <v>57</v>
      </c>
      <c r="W233" s="1" t="s">
        <v>58</v>
      </c>
      <c r="X233" s="9" t="s">
        <v>874</v>
      </c>
      <c r="Y233" s="12">
        <f t="shared" si="20"/>
        <v>0</v>
      </c>
      <c r="Z233" s="12">
        <f t="shared" si="21"/>
        <v>0</v>
      </c>
      <c r="AA233" s="1" t="s">
        <v>869</v>
      </c>
      <c r="AE233" s="4">
        <v>211</v>
      </c>
      <c r="AF233" s="4">
        <v>46.42</v>
      </c>
      <c r="AI233" s="1" t="s">
        <v>793</v>
      </c>
    </row>
    <row r="234" spans="1:35" x14ac:dyDescent="0.25">
      <c r="A234" s="1" t="s">
        <v>874</v>
      </c>
      <c r="B234" s="1" t="s">
        <v>869</v>
      </c>
      <c r="C234" s="1" t="s">
        <v>874</v>
      </c>
      <c r="D234" s="1" t="s">
        <v>33</v>
      </c>
      <c r="E234" s="3">
        <v>598</v>
      </c>
      <c r="F234" s="1" t="s">
        <v>49</v>
      </c>
      <c r="G234" s="1" t="s">
        <v>885</v>
      </c>
      <c r="H234" s="4">
        <v>211</v>
      </c>
      <c r="I234" s="7" t="s">
        <v>732</v>
      </c>
      <c r="J234" s="1" t="s">
        <v>733</v>
      </c>
      <c r="K234" s="1" t="s">
        <v>38</v>
      </c>
      <c r="L234" s="1" t="s">
        <v>103</v>
      </c>
      <c r="M234" s="1" t="s">
        <v>734</v>
      </c>
      <c r="N234" s="1" t="s">
        <v>39</v>
      </c>
      <c r="O234" s="1" t="s">
        <v>874</v>
      </c>
      <c r="R234" s="1" t="s">
        <v>886</v>
      </c>
      <c r="S234" s="1" t="s">
        <v>42</v>
      </c>
      <c r="T234" s="1" t="s">
        <v>792</v>
      </c>
      <c r="V234" s="1" t="s">
        <v>57</v>
      </c>
      <c r="W234" s="1" t="s">
        <v>58</v>
      </c>
      <c r="X234" s="9" t="s">
        <v>874</v>
      </c>
      <c r="Y234" s="12">
        <f t="shared" si="20"/>
        <v>0</v>
      </c>
      <c r="Z234" s="12">
        <f t="shared" si="21"/>
        <v>0</v>
      </c>
      <c r="AA234" s="1" t="s">
        <v>874</v>
      </c>
      <c r="AE234" s="4">
        <v>211</v>
      </c>
      <c r="AF234" s="4">
        <v>46.42</v>
      </c>
      <c r="AI234" s="1" t="s">
        <v>793</v>
      </c>
    </row>
    <row r="235" spans="1:35" hidden="1" x14ac:dyDescent="0.25">
      <c r="A235" s="1" t="s">
        <v>465</v>
      </c>
      <c r="B235" s="1" t="s">
        <v>465</v>
      </c>
      <c r="C235" s="1" t="s">
        <v>465</v>
      </c>
      <c r="D235" s="1" t="s">
        <v>109</v>
      </c>
      <c r="E235" s="3">
        <v>20274</v>
      </c>
      <c r="F235" s="1" t="s">
        <v>34</v>
      </c>
      <c r="G235" s="1" t="s">
        <v>109</v>
      </c>
      <c r="H235" s="4">
        <v>82277.67</v>
      </c>
      <c r="I235" s="7" t="s">
        <v>378</v>
      </c>
      <c r="N235" s="1" t="s">
        <v>379</v>
      </c>
      <c r="O235" s="1" t="s">
        <v>465</v>
      </c>
      <c r="P235" s="3">
        <v>624</v>
      </c>
      <c r="R235" s="1" t="s">
        <v>887</v>
      </c>
      <c r="S235" s="1" t="s">
        <v>42</v>
      </c>
      <c r="X235" s="1"/>
      <c r="AA235" s="1" t="s">
        <v>755</v>
      </c>
      <c r="AE235" s="4">
        <v>0</v>
      </c>
      <c r="AF235" s="4">
        <v>0</v>
      </c>
    </row>
    <row r="236" spans="1:35" hidden="1" x14ac:dyDescent="0.25">
      <c r="A236" s="1" t="s">
        <v>465</v>
      </c>
      <c r="B236" s="1" t="s">
        <v>465</v>
      </c>
      <c r="C236" s="1" t="s">
        <v>465</v>
      </c>
      <c r="D236" s="1" t="s">
        <v>109</v>
      </c>
      <c r="E236" s="3">
        <v>20275</v>
      </c>
      <c r="F236" s="1" t="s">
        <v>34</v>
      </c>
      <c r="G236" s="1" t="s">
        <v>109</v>
      </c>
      <c r="H236" s="4">
        <v>568</v>
      </c>
      <c r="I236" s="7" t="s">
        <v>378</v>
      </c>
      <c r="N236" s="1" t="s">
        <v>379</v>
      </c>
      <c r="O236" s="1" t="s">
        <v>465</v>
      </c>
      <c r="P236" s="3">
        <v>624</v>
      </c>
      <c r="R236" s="1" t="s">
        <v>888</v>
      </c>
      <c r="S236" s="1" t="s">
        <v>42</v>
      </c>
      <c r="X236" s="1"/>
      <c r="AA236" s="1" t="s">
        <v>755</v>
      </c>
      <c r="AE236" s="4">
        <v>0</v>
      </c>
      <c r="AF236" s="4">
        <v>0</v>
      </c>
    </row>
    <row r="237" spans="1:35" x14ac:dyDescent="0.25">
      <c r="A237" s="1" t="s">
        <v>889</v>
      </c>
      <c r="B237" s="1" t="s">
        <v>646</v>
      </c>
      <c r="C237" s="1" t="s">
        <v>744</v>
      </c>
      <c r="D237" s="1" t="s">
        <v>33</v>
      </c>
      <c r="E237" s="3">
        <v>110</v>
      </c>
      <c r="F237" s="1" t="s">
        <v>34</v>
      </c>
      <c r="G237" s="1" t="s">
        <v>890</v>
      </c>
      <c r="H237" s="4">
        <v>2857.81</v>
      </c>
      <c r="I237" s="7" t="s">
        <v>891</v>
      </c>
      <c r="J237" s="1" t="s">
        <v>892</v>
      </c>
      <c r="K237" s="1" t="s">
        <v>38</v>
      </c>
      <c r="L237" s="1" t="s">
        <v>136</v>
      </c>
      <c r="M237" s="1" t="s">
        <v>893</v>
      </c>
      <c r="N237" s="1" t="s">
        <v>39</v>
      </c>
      <c r="O237" s="1" t="s">
        <v>801</v>
      </c>
      <c r="P237" s="3">
        <v>611</v>
      </c>
      <c r="R237" s="1" t="s">
        <v>894</v>
      </c>
      <c r="S237" s="1" t="s">
        <v>42</v>
      </c>
      <c r="V237" s="1" t="s">
        <v>44</v>
      </c>
      <c r="W237" s="1" t="s">
        <v>45</v>
      </c>
      <c r="X237" s="9" t="s">
        <v>889</v>
      </c>
      <c r="Y237" s="12">
        <f t="shared" ref="Y237:Y261" si="22">+O237-X237</f>
        <v>-10</v>
      </c>
      <c r="Z237" s="12">
        <f t="shared" ref="Z237:Z261" si="23">PRODUCT(Y237,H237)</f>
        <v>-28578.1</v>
      </c>
      <c r="AA237" s="1" t="s">
        <v>646</v>
      </c>
      <c r="AE237" s="4">
        <v>2785.42</v>
      </c>
      <c r="AF237" s="4">
        <v>575.09</v>
      </c>
      <c r="AI237" s="1" t="s">
        <v>895</v>
      </c>
    </row>
    <row r="238" spans="1:35" x14ac:dyDescent="0.25">
      <c r="A238" s="1" t="s">
        <v>898</v>
      </c>
      <c r="B238" s="1" t="s">
        <v>184</v>
      </c>
      <c r="C238" s="1" t="s">
        <v>114</v>
      </c>
      <c r="D238" s="1" t="s">
        <v>33</v>
      </c>
      <c r="E238" s="3">
        <v>480</v>
      </c>
      <c r="F238" s="1" t="s">
        <v>49</v>
      </c>
      <c r="G238" s="1" t="s">
        <v>899</v>
      </c>
      <c r="H238" s="4">
        <v>227.5</v>
      </c>
      <c r="I238" s="7" t="s">
        <v>306</v>
      </c>
      <c r="J238" s="1" t="s">
        <v>307</v>
      </c>
      <c r="K238" s="1" t="s">
        <v>308</v>
      </c>
      <c r="L238" s="1" t="s">
        <v>309</v>
      </c>
      <c r="M238" s="1" t="s">
        <v>310</v>
      </c>
      <c r="N238" s="1" t="s">
        <v>39</v>
      </c>
      <c r="O238" s="1" t="s">
        <v>618</v>
      </c>
      <c r="P238" s="3">
        <v>596</v>
      </c>
      <c r="R238" s="1" t="s">
        <v>900</v>
      </c>
      <c r="S238" s="1" t="s">
        <v>42</v>
      </c>
      <c r="T238" s="1" t="s">
        <v>312</v>
      </c>
      <c r="V238" s="1" t="s">
        <v>57</v>
      </c>
      <c r="W238" s="1" t="s">
        <v>58</v>
      </c>
      <c r="X238" s="9" t="s">
        <v>898</v>
      </c>
      <c r="Y238" s="12">
        <f t="shared" si="22"/>
        <v>-19</v>
      </c>
      <c r="Z238" s="12">
        <f t="shared" si="23"/>
        <v>-4322.5</v>
      </c>
      <c r="AA238" s="1" t="s">
        <v>184</v>
      </c>
      <c r="AE238" s="4">
        <v>227.5</v>
      </c>
      <c r="AF238" s="4">
        <v>9.1</v>
      </c>
      <c r="AI238" s="1" t="s">
        <v>315</v>
      </c>
    </row>
    <row r="239" spans="1:35" x14ac:dyDescent="0.25">
      <c r="A239" s="1" t="s">
        <v>898</v>
      </c>
      <c r="B239" s="1" t="s">
        <v>355</v>
      </c>
      <c r="C239" s="1" t="s">
        <v>398</v>
      </c>
      <c r="D239" s="1" t="s">
        <v>33</v>
      </c>
      <c r="E239" s="3">
        <v>530</v>
      </c>
      <c r="F239" s="1" t="s">
        <v>49</v>
      </c>
      <c r="G239" s="1" t="s">
        <v>901</v>
      </c>
      <c r="H239" s="4">
        <v>20</v>
      </c>
      <c r="I239" s="7" t="s">
        <v>224</v>
      </c>
      <c r="J239" s="1" t="s">
        <v>225</v>
      </c>
      <c r="K239" s="1" t="s">
        <v>169</v>
      </c>
      <c r="N239" s="1" t="s">
        <v>39</v>
      </c>
      <c r="O239" s="1" t="s">
        <v>740</v>
      </c>
      <c r="P239" s="3">
        <v>557</v>
      </c>
      <c r="R239" s="1" t="s">
        <v>902</v>
      </c>
      <c r="S239" s="1" t="s">
        <v>42</v>
      </c>
      <c r="T239" s="1" t="s">
        <v>227</v>
      </c>
      <c r="V239" s="1" t="s">
        <v>97</v>
      </c>
      <c r="W239" s="1" t="s">
        <v>98</v>
      </c>
      <c r="X239" s="9" t="s">
        <v>898</v>
      </c>
      <c r="Y239" s="12">
        <f t="shared" si="22"/>
        <v>-36</v>
      </c>
      <c r="Z239" s="12">
        <f t="shared" si="23"/>
        <v>-720</v>
      </c>
      <c r="AA239" s="1" t="s">
        <v>368</v>
      </c>
      <c r="AE239" s="4">
        <v>20</v>
      </c>
      <c r="AF239" s="4">
        <v>4.4000000000000004</v>
      </c>
      <c r="AI239" s="1" t="s">
        <v>229</v>
      </c>
    </row>
    <row r="240" spans="1:35" x14ac:dyDescent="0.25">
      <c r="A240" s="1" t="s">
        <v>903</v>
      </c>
      <c r="B240" s="1" t="s">
        <v>744</v>
      </c>
      <c r="C240" s="1" t="s">
        <v>744</v>
      </c>
      <c r="D240" s="1" t="s">
        <v>33</v>
      </c>
      <c r="E240" s="3">
        <v>109</v>
      </c>
      <c r="F240" s="1" t="s">
        <v>34</v>
      </c>
      <c r="G240" s="1" t="s">
        <v>904</v>
      </c>
      <c r="H240" s="4">
        <v>5581.1</v>
      </c>
      <c r="I240" s="7" t="s">
        <v>905</v>
      </c>
      <c r="K240" s="1" t="s">
        <v>102</v>
      </c>
      <c r="L240" s="1" t="s">
        <v>103</v>
      </c>
      <c r="M240" s="1" t="s">
        <v>906</v>
      </c>
      <c r="N240" s="1" t="s">
        <v>39</v>
      </c>
      <c r="O240" s="1" t="s">
        <v>705</v>
      </c>
      <c r="P240" s="3">
        <v>577</v>
      </c>
      <c r="R240" s="1" t="s">
        <v>907</v>
      </c>
      <c r="S240" s="1" t="s">
        <v>42</v>
      </c>
      <c r="V240" s="1" t="s">
        <v>97</v>
      </c>
      <c r="W240" s="1" t="s">
        <v>98</v>
      </c>
      <c r="X240" s="9" t="s">
        <v>903</v>
      </c>
      <c r="Y240" s="12">
        <f t="shared" si="22"/>
        <v>-24</v>
      </c>
      <c r="Z240" s="12">
        <f t="shared" si="23"/>
        <v>-133946.40000000002</v>
      </c>
      <c r="AA240" s="1" t="s">
        <v>744</v>
      </c>
      <c r="AE240" s="4">
        <v>5581.1</v>
      </c>
      <c r="AF240" s="4">
        <v>0</v>
      </c>
      <c r="AI240" s="1" t="s">
        <v>361</v>
      </c>
    </row>
    <row r="241" spans="1:35" x14ac:dyDescent="0.25">
      <c r="A241" s="1" t="s">
        <v>908</v>
      </c>
      <c r="B241" s="1" t="s">
        <v>152</v>
      </c>
      <c r="C241" s="1" t="s">
        <v>115</v>
      </c>
      <c r="D241" s="1" t="s">
        <v>33</v>
      </c>
      <c r="E241" s="3">
        <v>484</v>
      </c>
      <c r="F241" s="1" t="s">
        <v>49</v>
      </c>
      <c r="G241" s="1" t="s">
        <v>909</v>
      </c>
      <c r="H241" s="4">
        <v>392.53</v>
      </c>
      <c r="I241" s="7" t="s">
        <v>306</v>
      </c>
      <c r="J241" s="1" t="s">
        <v>307</v>
      </c>
      <c r="K241" s="1" t="s">
        <v>308</v>
      </c>
      <c r="L241" s="1" t="s">
        <v>309</v>
      </c>
      <c r="M241" s="1" t="s">
        <v>310</v>
      </c>
      <c r="N241" s="1" t="s">
        <v>39</v>
      </c>
      <c r="O241" s="1" t="s">
        <v>618</v>
      </c>
      <c r="P241" s="3">
        <v>596</v>
      </c>
      <c r="R241" s="1" t="s">
        <v>910</v>
      </c>
      <c r="S241" s="1" t="s">
        <v>42</v>
      </c>
      <c r="T241" s="1" t="s">
        <v>312</v>
      </c>
      <c r="V241" s="1" t="s">
        <v>57</v>
      </c>
      <c r="W241" s="1" t="s">
        <v>58</v>
      </c>
      <c r="X241" s="9" t="s">
        <v>908</v>
      </c>
      <c r="Y241" s="12">
        <f t="shared" si="22"/>
        <v>-25</v>
      </c>
      <c r="Z241" s="12">
        <f t="shared" si="23"/>
        <v>-9813.25</v>
      </c>
      <c r="AA241" s="1" t="s">
        <v>152</v>
      </c>
      <c r="AE241" s="4">
        <v>392.53</v>
      </c>
      <c r="AF241" s="4">
        <v>15.7</v>
      </c>
      <c r="AI241" s="1" t="s">
        <v>315</v>
      </c>
    </row>
    <row r="242" spans="1:35" x14ac:dyDescent="0.25">
      <c r="A242" s="1" t="s">
        <v>911</v>
      </c>
      <c r="B242" s="1" t="s">
        <v>486</v>
      </c>
      <c r="C242" s="1" t="s">
        <v>171</v>
      </c>
      <c r="D242" s="1" t="s">
        <v>33</v>
      </c>
      <c r="E242" s="3">
        <v>488</v>
      </c>
      <c r="F242" s="1" t="s">
        <v>49</v>
      </c>
      <c r="G242" s="1" t="s">
        <v>912</v>
      </c>
      <c r="H242" s="4">
        <v>3983.2</v>
      </c>
      <c r="I242" s="7" t="s">
        <v>77</v>
      </c>
      <c r="J242" s="1" t="s">
        <v>78</v>
      </c>
      <c r="K242" s="1" t="s">
        <v>79</v>
      </c>
      <c r="N242" s="1" t="s">
        <v>39</v>
      </c>
      <c r="O242" s="1" t="s">
        <v>717</v>
      </c>
      <c r="P242" s="3">
        <v>582</v>
      </c>
      <c r="R242" s="1" t="s">
        <v>913</v>
      </c>
      <c r="S242" s="1" t="s">
        <v>42</v>
      </c>
      <c r="V242" s="1" t="s">
        <v>57</v>
      </c>
      <c r="W242" s="1" t="s">
        <v>58</v>
      </c>
      <c r="X242" s="9" t="s">
        <v>911</v>
      </c>
      <c r="Y242" s="12">
        <f t="shared" si="22"/>
        <v>-27</v>
      </c>
      <c r="Z242" s="12">
        <f t="shared" si="23"/>
        <v>-107546.4</v>
      </c>
      <c r="AA242" s="1" t="s">
        <v>489</v>
      </c>
      <c r="AE242" s="4">
        <v>3983.2</v>
      </c>
      <c r="AF242" s="4">
        <v>379.35</v>
      </c>
      <c r="AI242" s="1" t="s">
        <v>880</v>
      </c>
    </row>
    <row r="243" spans="1:35" x14ac:dyDescent="0.25">
      <c r="A243" s="1" t="s">
        <v>914</v>
      </c>
      <c r="B243" s="1" t="s">
        <v>398</v>
      </c>
      <c r="C243" s="1" t="s">
        <v>398</v>
      </c>
      <c r="D243" s="1" t="s">
        <v>33</v>
      </c>
      <c r="E243" s="3">
        <v>533</v>
      </c>
      <c r="F243" s="1" t="s">
        <v>49</v>
      </c>
      <c r="G243" s="1" t="s">
        <v>915</v>
      </c>
      <c r="H243" s="4">
        <v>3022.44</v>
      </c>
      <c r="I243" s="7" t="s">
        <v>51</v>
      </c>
      <c r="J243" s="1" t="s">
        <v>52</v>
      </c>
      <c r="K243" s="1" t="s">
        <v>53</v>
      </c>
      <c r="N243" s="1" t="s">
        <v>39</v>
      </c>
      <c r="O243" s="1" t="s">
        <v>740</v>
      </c>
      <c r="P243" s="3">
        <v>558</v>
      </c>
      <c r="R243" s="1" t="s">
        <v>916</v>
      </c>
      <c r="S243" s="1" t="s">
        <v>42</v>
      </c>
      <c r="T243" s="1" t="s">
        <v>56</v>
      </c>
      <c r="V243" s="1" t="s">
        <v>57</v>
      </c>
      <c r="W243" s="1" t="s">
        <v>58</v>
      </c>
      <c r="X243" s="9" t="s">
        <v>914</v>
      </c>
      <c r="Y243" s="12">
        <f t="shared" si="22"/>
        <v>-45</v>
      </c>
      <c r="Z243" s="12">
        <f t="shared" si="23"/>
        <v>-136009.79999999999</v>
      </c>
      <c r="AA243" s="1" t="s">
        <v>398</v>
      </c>
      <c r="AE243" s="4">
        <v>3022.44</v>
      </c>
      <c r="AF243" s="4">
        <v>664.94</v>
      </c>
      <c r="AI243" s="1" t="s">
        <v>59</v>
      </c>
    </row>
    <row r="244" spans="1:35" x14ac:dyDescent="0.25">
      <c r="A244" s="1" t="s">
        <v>914</v>
      </c>
      <c r="B244" s="1" t="s">
        <v>299</v>
      </c>
      <c r="C244" s="1" t="s">
        <v>705</v>
      </c>
      <c r="D244" s="1" t="s">
        <v>33</v>
      </c>
      <c r="E244" s="3">
        <v>583</v>
      </c>
      <c r="F244" s="1" t="s">
        <v>49</v>
      </c>
      <c r="G244" s="1" t="s">
        <v>917</v>
      </c>
      <c r="H244" s="4">
        <v>155.74</v>
      </c>
      <c r="I244" s="7" t="s">
        <v>918</v>
      </c>
      <c r="J244" s="1" t="s">
        <v>919</v>
      </c>
      <c r="K244" s="1" t="s">
        <v>897</v>
      </c>
      <c r="L244" s="1" t="s">
        <v>920</v>
      </c>
      <c r="M244" s="1" t="s">
        <v>921</v>
      </c>
      <c r="N244" s="1" t="s">
        <v>39</v>
      </c>
      <c r="O244" s="1" t="s">
        <v>668</v>
      </c>
      <c r="P244" s="3">
        <v>598</v>
      </c>
      <c r="R244" s="1" t="s">
        <v>922</v>
      </c>
      <c r="S244" s="1" t="s">
        <v>42</v>
      </c>
      <c r="T244" s="1" t="s">
        <v>923</v>
      </c>
      <c r="V244" s="1" t="s">
        <v>44</v>
      </c>
      <c r="W244" s="1" t="s">
        <v>45</v>
      </c>
      <c r="X244" s="9" t="s">
        <v>914</v>
      </c>
      <c r="Y244" s="12">
        <f t="shared" si="22"/>
        <v>-25</v>
      </c>
      <c r="Z244" s="12">
        <f t="shared" si="23"/>
        <v>-3893.5</v>
      </c>
      <c r="AA244" s="1" t="s">
        <v>705</v>
      </c>
      <c r="AE244" s="4">
        <v>155.74</v>
      </c>
      <c r="AF244" s="4">
        <v>34.26</v>
      </c>
      <c r="AI244" s="1" t="s">
        <v>423</v>
      </c>
    </row>
    <row r="245" spans="1:35" x14ac:dyDescent="0.25">
      <c r="A245" s="1" t="s">
        <v>914</v>
      </c>
      <c r="B245" s="1" t="s">
        <v>705</v>
      </c>
      <c r="C245" s="1" t="s">
        <v>705</v>
      </c>
      <c r="D245" s="1" t="s">
        <v>33</v>
      </c>
      <c r="E245" s="3">
        <v>592</v>
      </c>
      <c r="F245" s="1" t="s">
        <v>49</v>
      </c>
      <c r="G245" s="1" t="s">
        <v>924</v>
      </c>
      <c r="H245" s="4">
        <v>7328.5</v>
      </c>
      <c r="I245" s="7" t="s">
        <v>86</v>
      </c>
      <c r="J245" s="1" t="s">
        <v>87</v>
      </c>
      <c r="K245" s="1" t="s">
        <v>88</v>
      </c>
      <c r="L245" s="1" t="s">
        <v>89</v>
      </c>
      <c r="M245" s="1" t="s">
        <v>90</v>
      </c>
      <c r="N245" s="1" t="s">
        <v>39</v>
      </c>
      <c r="O245" s="1" t="s">
        <v>755</v>
      </c>
      <c r="P245" s="3">
        <v>615</v>
      </c>
      <c r="R245" s="1" t="s">
        <v>925</v>
      </c>
      <c r="S245" s="1" t="s">
        <v>42</v>
      </c>
      <c r="T245" s="1" t="s">
        <v>92</v>
      </c>
      <c r="V245" s="1" t="s">
        <v>57</v>
      </c>
      <c r="W245" s="1" t="s">
        <v>58</v>
      </c>
      <c r="X245" s="9" t="s">
        <v>914</v>
      </c>
      <c r="Y245" s="12">
        <f t="shared" si="22"/>
        <v>-18</v>
      </c>
      <c r="Z245" s="12">
        <f t="shared" si="23"/>
        <v>-131913</v>
      </c>
      <c r="AA245" s="1" t="s">
        <v>705</v>
      </c>
      <c r="AE245" s="4">
        <v>7328.5</v>
      </c>
      <c r="AF245" s="4">
        <v>1612.27</v>
      </c>
      <c r="AI245" s="1" t="s">
        <v>94</v>
      </c>
    </row>
    <row r="246" spans="1:35" x14ac:dyDescent="0.25">
      <c r="A246" s="1" t="s">
        <v>914</v>
      </c>
      <c r="B246" s="1" t="s">
        <v>705</v>
      </c>
      <c r="C246" s="1" t="s">
        <v>717</v>
      </c>
      <c r="D246" s="1" t="s">
        <v>33</v>
      </c>
      <c r="E246" s="3">
        <v>593</v>
      </c>
      <c r="F246" s="1" t="s">
        <v>49</v>
      </c>
      <c r="G246" s="1" t="s">
        <v>926</v>
      </c>
      <c r="H246" s="4">
        <v>963.17</v>
      </c>
      <c r="I246" s="7" t="s">
        <v>86</v>
      </c>
      <c r="J246" s="1" t="s">
        <v>87</v>
      </c>
      <c r="K246" s="1" t="s">
        <v>88</v>
      </c>
      <c r="L246" s="1" t="s">
        <v>89</v>
      </c>
      <c r="M246" s="1" t="s">
        <v>90</v>
      </c>
      <c r="N246" s="1" t="s">
        <v>39</v>
      </c>
      <c r="O246" s="1" t="s">
        <v>755</v>
      </c>
      <c r="P246" s="3">
        <v>615</v>
      </c>
      <c r="R246" s="1" t="s">
        <v>927</v>
      </c>
      <c r="S246" s="1" t="s">
        <v>42</v>
      </c>
      <c r="T246" s="1" t="s">
        <v>92</v>
      </c>
      <c r="V246" s="1" t="s">
        <v>97</v>
      </c>
      <c r="W246" s="1" t="s">
        <v>98</v>
      </c>
      <c r="X246" s="9" t="s">
        <v>914</v>
      </c>
      <c r="Y246" s="12">
        <f t="shared" si="22"/>
        <v>-18</v>
      </c>
      <c r="Z246" s="12">
        <f t="shared" si="23"/>
        <v>-17337.059999999998</v>
      </c>
      <c r="AA246" s="1" t="s">
        <v>717</v>
      </c>
      <c r="AE246" s="4">
        <v>963.17</v>
      </c>
      <c r="AF246" s="4">
        <v>211.9</v>
      </c>
      <c r="AI246" s="1" t="s">
        <v>94</v>
      </c>
    </row>
    <row r="247" spans="1:35" x14ac:dyDescent="0.25">
      <c r="A247" s="1" t="s">
        <v>928</v>
      </c>
      <c r="B247" s="1" t="s">
        <v>929</v>
      </c>
      <c r="C247" s="1" t="s">
        <v>930</v>
      </c>
      <c r="D247" s="1" t="s">
        <v>33</v>
      </c>
      <c r="E247" s="3">
        <v>278</v>
      </c>
      <c r="F247" s="1" t="s">
        <v>49</v>
      </c>
      <c r="G247" s="1" t="s">
        <v>931</v>
      </c>
      <c r="H247" s="4">
        <v>2656.6</v>
      </c>
      <c r="I247" s="7" t="s">
        <v>231</v>
      </c>
      <c r="J247" s="1" t="s">
        <v>232</v>
      </c>
      <c r="K247" s="1" t="s">
        <v>233</v>
      </c>
      <c r="L247" s="1" t="s">
        <v>234</v>
      </c>
      <c r="M247" s="1" t="s">
        <v>235</v>
      </c>
      <c r="N247" s="1" t="s">
        <v>39</v>
      </c>
      <c r="O247" s="1" t="s">
        <v>896</v>
      </c>
      <c r="P247" s="3">
        <v>630</v>
      </c>
      <c r="R247" s="1" t="s">
        <v>932</v>
      </c>
      <c r="S247" s="1" t="s">
        <v>42</v>
      </c>
      <c r="T247" s="1" t="s">
        <v>56</v>
      </c>
      <c r="V247" s="1" t="s">
        <v>57</v>
      </c>
      <c r="W247" s="1" t="s">
        <v>58</v>
      </c>
      <c r="X247" s="9" t="s">
        <v>928</v>
      </c>
      <c r="Y247" s="12">
        <f t="shared" si="22"/>
        <v>-12</v>
      </c>
      <c r="Z247" s="12">
        <f t="shared" si="23"/>
        <v>-31879.199999999997</v>
      </c>
      <c r="AA247" s="1" t="s">
        <v>933</v>
      </c>
      <c r="AE247" s="4">
        <v>2656.6</v>
      </c>
      <c r="AF247" s="4">
        <v>584.45000000000005</v>
      </c>
      <c r="AI247" s="1" t="s">
        <v>715</v>
      </c>
    </row>
    <row r="248" spans="1:35" x14ac:dyDescent="0.25">
      <c r="A248" s="1" t="s">
        <v>928</v>
      </c>
      <c r="B248" s="1" t="s">
        <v>240</v>
      </c>
      <c r="C248" s="1" t="s">
        <v>304</v>
      </c>
      <c r="D248" s="1" t="s">
        <v>33</v>
      </c>
      <c r="E248" s="3">
        <v>347</v>
      </c>
      <c r="F248" s="1" t="s">
        <v>49</v>
      </c>
      <c r="G248" s="1" t="s">
        <v>934</v>
      </c>
      <c r="H248" s="4">
        <v>2574.4499999999998</v>
      </c>
      <c r="I248" s="7" t="s">
        <v>231</v>
      </c>
      <c r="J248" s="1" t="s">
        <v>232</v>
      </c>
      <c r="K248" s="1" t="s">
        <v>233</v>
      </c>
      <c r="L248" s="1" t="s">
        <v>234</v>
      </c>
      <c r="M248" s="1" t="s">
        <v>235</v>
      </c>
      <c r="N248" s="1" t="s">
        <v>39</v>
      </c>
      <c r="O248" s="1" t="s">
        <v>896</v>
      </c>
      <c r="P248" s="3">
        <v>630</v>
      </c>
      <c r="R248" s="1" t="s">
        <v>935</v>
      </c>
      <c r="S248" s="1" t="s">
        <v>42</v>
      </c>
      <c r="T248" s="1" t="s">
        <v>56</v>
      </c>
      <c r="V248" s="1" t="s">
        <v>57</v>
      </c>
      <c r="W248" s="1" t="s">
        <v>58</v>
      </c>
      <c r="X248" s="9" t="s">
        <v>928</v>
      </c>
      <c r="Y248" s="12">
        <f t="shared" si="22"/>
        <v>-12</v>
      </c>
      <c r="Z248" s="12">
        <f t="shared" si="23"/>
        <v>-30893.399999999998</v>
      </c>
      <c r="AA248" s="1" t="s">
        <v>75</v>
      </c>
      <c r="AE248" s="4">
        <v>2574.4499999999998</v>
      </c>
      <c r="AF248" s="4">
        <v>566.38</v>
      </c>
      <c r="AI248" s="1" t="s">
        <v>715</v>
      </c>
    </row>
    <row r="249" spans="1:35" x14ac:dyDescent="0.25">
      <c r="A249" s="1" t="s">
        <v>928</v>
      </c>
      <c r="B249" s="1" t="s">
        <v>115</v>
      </c>
      <c r="C249" s="1" t="s">
        <v>398</v>
      </c>
      <c r="D249" s="1" t="s">
        <v>33</v>
      </c>
      <c r="E249" s="3">
        <v>532</v>
      </c>
      <c r="F249" s="1" t="s">
        <v>49</v>
      </c>
      <c r="G249" s="1" t="s">
        <v>936</v>
      </c>
      <c r="H249" s="4">
        <v>2607.5500000000002</v>
      </c>
      <c r="I249" s="7" t="s">
        <v>231</v>
      </c>
      <c r="J249" s="1" t="s">
        <v>232</v>
      </c>
      <c r="K249" s="1" t="s">
        <v>233</v>
      </c>
      <c r="L249" s="1" t="s">
        <v>234</v>
      </c>
      <c r="M249" s="1" t="s">
        <v>235</v>
      </c>
      <c r="N249" s="1" t="s">
        <v>39</v>
      </c>
      <c r="O249" s="1" t="s">
        <v>896</v>
      </c>
      <c r="P249" s="3">
        <v>630</v>
      </c>
      <c r="R249" s="1" t="s">
        <v>937</v>
      </c>
      <c r="S249" s="1" t="s">
        <v>42</v>
      </c>
      <c r="T249" s="1" t="s">
        <v>56</v>
      </c>
      <c r="V249" s="1" t="s">
        <v>57</v>
      </c>
      <c r="W249" s="1" t="s">
        <v>58</v>
      </c>
      <c r="X249" s="9" t="s">
        <v>928</v>
      </c>
      <c r="Y249" s="12">
        <f t="shared" si="22"/>
        <v>-12</v>
      </c>
      <c r="Z249" s="12">
        <f t="shared" si="23"/>
        <v>-31290.600000000002</v>
      </c>
      <c r="AA249" s="1" t="s">
        <v>274</v>
      </c>
      <c r="AE249" s="4">
        <v>2607.5500000000002</v>
      </c>
      <c r="AF249" s="4">
        <v>573.66</v>
      </c>
      <c r="AI249" s="1" t="s">
        <v>715</v>
      </c>
    </row>
    <row r="250" spans="1:35" ht="30" x14ac:dyDescent="0.25">
      <c r="A250" s="1" t="s">
        <v>928</v>
      </c>
      <c r="B250" s="1" t="s">
        <v>398</v>
      </c>
      <c r="C250" s="1" t="s">
        <v>501</v>
      </c>
      <c r="D250" s="1" t="s">
        <v>33</v>
      </c>
      <c r="E250" s="3">
        <v>536</v>
      </c>
      <c r="F250" s="1" t="s">
        <v>49</v>
      </c>
      <c r="G250" s="1" t="s">
        <v>938</v>
      </c>
      <c r="H250" s="4">
        <v>6205.5</v>
      </c>
      <c r="I250" s="7" t="s">
        <v>939</v>
      </c>
      <c r="J250" s="1" t="s">
        <v>940</v>
      </c>
      <c r="K250" s="1" t="s">
        <v>169</v>
      </c>
      <c r="N250" s="1" t="s">
        <v>39</v>
      </c>
      <c r="O250" s="1" t="s">
        <v>941</v>
      </c>
      <c r="P250" s="3">
        <v>632</v>
      </c>
      <c r="R250" s="1" t="s">
        <v>942</v>
      </c>
      <c r="S250" s="1" t="s">
        <v>42</v>
      </c>
      <c r="T250" s="1" t="s">
        <v>943</v>
      </c>
      <c r="V250" s="1" t="s">
        <v>44</v>
      </c>
      <c r="W250" s="1" t="s">
        <v>45</v>
      </c>
      <c r="X250" s="9" t="s">
        <v>928</v>
      </c>
      <c r="Y250" s="12">
        <f t="shared" si="22"/>
        <v>-11</v>
      </c>
      <c r="Z250" s="12">
        <f t="shared" si="23"/>
        <v>-68260.5</v>
      </c>
      <c r="AA250" s="1" t="s">
        <v>501</v>
      </c>
      <c r="AE250" s="4">
        <v>6205.5</v>
      </c>
      <c r="AF250" s="4">
        <v>1365.21</v>
      </c>
      <c r="AI250" s="1" t="s">
        <v>704</v>
      </c>
    </row>
    <row r="251" spans="1:35" x14ac:dyDescent="0.25">
      <c r="A251" s="1" t="s">
        <v>928</v>
      </c>
      <c r="B251" s="1" t="s">
        <v>398</v>
      </c>
      <c r="C251" s="1" t="s">
        <v>501</v>
      </c>
      <c r="D251" s="1" t="s">
        <v>33</v>
      </c>
      <c r="E251" s="3">
        <v>538</v>
      </c>
      <c r="F251" s="1" t="s">
        <v>49</v>
      </c>
      <c r="G251" s="1" t="s">
        <v>944</v>
      </c>
      <c r="H251" s="4">
        <v>105.43</v>
      </c>
      <c r="I251" s="7" t="s">
        <v>417</v>
      </c>
      <c r="J251" s="1" t="s">
        <v>418</v>
      </c>
      <c r="K251" s="1" t="s">
        <v>419</v>
      </c>
      <c r="L251" s="1" t="s">
        <v>127</v>
      </c>
      <c r="M251" s="1" t="s">
        <v>420</v>
      </c>
      <c r="N251" s="1" t="s">
        <v>39</v>
      </c>
      <c r="O251" s="1" t="s">
        <v>646</v>
      </c>
      <c r="P251" s="3">
        <v>561</v>
      </c>
      <c r="R251" s="1" t="s">
        <v>945</v>
      </c>
      <c r="S251" s="1" t="s">
        <v>42</v>
      </c>
      <c r="T251" s="1" t="s">
        <v>422</v>
      </c>
      <c r="V251" s="1" t="s">
        <v>57</v>
      </c>
      <c r="W251" s="1" t="s">
        <v>58</v>
      </c>
      <c r="X251" s="9" t="s">
        <v>928</v>
      </c>
      <c r="Y251" s="12">
        <f t="shared" si="22"/>
        <v>-44</v>
      </c>
      <c r="Z251" s="12">
        <f t="shared" si="23"/>
        <v>-4638.92</v>
      </c>
      <c r="AA251" s="1" t="s">
        <v>501</v>
      </c>
      <c r="AE251" s="4">
        <v>105.43</v>
      </c>
      <c r="AF251" s="4">
        <v>23.19</v>
      </c>
      <c r="AI251" s="1" t="s">
        <v>423</v>
      </c>
    </row>
    <row r="252" spans="1:35" x14ac:dyDescent="0.25">
      <c r="A252" s="1" t="s">
        <v>928</v>
      </c>
      <c r="B252" s="1" t="s">
        <v>563</v>
      </c>
      <c r="C252" s="1" t="s">
        <v>740</v>
      </c>
      <c r="D252" s="1" t="s">
        <v>33</v>
      </c>
      <c r="E252" s="3">
        <v>560</v>
      </c>
      <c r="F252" s="1" t="s">
        <v>49</v>
      </c>
      <c r="G252" s="1" t="s">
        <v>946</v>
      </c>
      <c r="H252" s="4">
        <v>1000</v>
      </c>
      <c r="I252" s="7" t="s">
        <v>276</v>
      </c>
      <c r="J252" s="1" t="s">
        <v>277</v>
      </c>
      <c r="K252" s="1" t="s">
        <v>38</v>
      </c>
      <c r="N252" s="1" t="s">
        <v>39</v>
      </c>
      <c r="O252" s="1" t="s">
        <v>465</v>
      </c>
      <c r="P252" s="3">
        <v>627</v>
      </c>
      <c r="R252" s="1" t="s">
        <v>947</v>
      </c>
      <c r="S252" s="1" t="s">
        <v>42</v>
      </c>
      <c r="T252" s="1" t="s">
        <v>279</v>
      </c>
      <c r="V252" s="1" t="s">
        <v>57</v>
      </c>
      <c r="W252" s="1" t="s">
        <v>58</v>
      </c>
      <c r="X252" s="9" t="s">
        <v>928</v>
      </c>
      <c r="Y252" s="12">
        <f t="shared" si="22"/>
        <v>-15</v>
      </c>
      <c r="Z252" s="12">
        <f t="shared" si="23"/>
        <v>-15000</v>
      </c>
      <c r="AA252" s="1" t="s">
        <v>582</v>
      </c>
      <c r="AE252" s="4">
        <v>1000</v>
      </c>
      <c r="AF252" s="4">
        <v>220</v>
      </c>
      <c r="AI252" s="1" t="s">
        <v>281</v>
      </c>
    </row>
    <row r="253" spans="1:35" x14ac:dyDescent="0.25">
      <c r="A253" s="1" t="s">
        <v>928</v>
      </c>
      <c r="B253" s="1" t="s">
        <v>740</v>
      </c>
      <c r="C253" s="1" t="s">
        <v>669</v>
      </c>
      <c r="D253" s="1" t="s">
        <v>33</v>
      </c>
      <c r="E253" s="3">
        <v>575</v>
      </c>
      <c r="F253" s="1" t="s">
        <v>49</v>
      </c>
      <c r="G253" s="1" t="s">
        <v>948</v>
      </c>
      <c r="H253" s="4">
        <v>2553.2800000000002</v>
      </c>
      <c r="I253" s="7" t="s">
        <v>363</v>
      </c>
      <c r="J253" s="1" t="s">
        <v>78</v>
      </c>
      <c r="K253" s="1" t="s">
        <v>364</v>
      </c>
      <c r="N253" s="1" t="s">
        <v>39</v>
      </c>
      <c r="O253" s="1" t="s">
        <v>717</v>
      </c>
      <c r="P253" s="3">
        <v>583</v>
      </c>
      <c r="R253" s="1" t="s">
        <v>949</v>
      </c>
      <c r="S253" s="1" t="s">
        <v>42</v>
      </c>
      <c r="T253" s="1" t="s">
        <v>388</v>
      </c>
      <c r="V253" s="1" t="s">
        <v>57</v>
      </c>
      <c r="W253" s="1" t="s">
        <v>58</v>
      </c>
      <c r="X253" s="9" t="s">
        <v>928</v>
      </c>
      <c r="Y253" s="12">
        <f t="shared" si="22"/>
        <v>-30</v>
      </c>
      <c r="Z253" s="12">
        <f t="shared" si="23"/>
        <v>-76598.400000000009</v>
      </c>
      <c r="AA253" s="1" t="s">
        <v>661</v>
      </c>
      <c r="AE253" s="4">
        <v>2553.2800000000002</v>
      </c>
      <c r="AF253" s="4">
        <v>127.66</v>
      </c>
      <c r="AI253" s="1" t="s">
        <v>367</v>
      </c>
    </row>
    <row r="254" spans="1:35" x14ac:dyDescent="0.25">
      <c r="A254" s="1" t="s">
        <v>928</v>
      </c>
      <c r="B254" s="1" t="s">
        <v>299</v>
      </c>
      <c r="C254" s="1" t="s">
        <v>705</v>
      </c>
      <c r="D254" s="1" t="s">
        <v>33</v>
      </c>
      <c r="E254" s="3">
        <v>584</v>
      </c>
      <c r="F254" s="1" t="s">
        <v>49</v>
      </c>
      <c r="G254" s="1" t="s">
        <v>950</v>
      </c>
      <c r="H254" s="4">
        <v>228.46</v>
      </c>
      <c r="I254" s="7" t="s">
        <v>481</v>
      </c>
      <c r="J254" s="1" t="s">
        <v>482</v>
      </c>
      <c r="K254" s="1" t="s">
        <v>102</v>
      </c>
      <c r="L254" s="1" t="s">
        <v>103</v>
      </c>
      <c r="M254" s="1" t="s">
        <v>483</v>
      </c>
      <c r="N254" s="1" t="s">
        <v>39</v>
      </c>
      <c r="O254" s="1" t="s">
        <v>668</v>
      </c>
      <c r="P254" s="3">
        <v>599</v>
      </c>
      <c r="R254" s="1" t="s">
        <v>951</v>
      </c>
      <c r="S254" s="1" t="s">
        <v>42</v>
      </c>
      <c r="T254" s="1" t="s">
        <v>485</v>
      </c>
      <c r="V254" s="1" t="s">
        <v>57</v>
      </c>
      <c r="W254" s="1" t="s">
        <v>58</v>
      </c>
      <c r="X254" s="9" t="s">
        <v>928</v>
      </c>
      <c r="Y254" s="12">
        <f t="shared" si="22"/>
        <v>-26</v>
      </c>
      <c r="Z254" s="12">
        <f t="shared" si="23"/>
        <v>-5939.96</v>
      </c>
      <c r="AA254" s="1" t="s">
        <v>689</v>
      </c>
      <c r="AE254" s="4">
        <v>228.46</v>
      </c>
      <c r="AF254" s="4">
        <v>27.7</v>
      </c>
      <c r="AI254" s="1" t="s">
        <v>211</v>
      </c>
    </row>
    <row r="255" spans="1:35" x14ac:dyDescent="0.25">
      <c r="A255" s="1" t="s">
        <v>928</v>
      </c>
      <c r="B255" s="1" t="s">
        <v>299</v>
      </c>
      <c r="C255" s="1" t="s">
        <v>705</v>
      </c>
      <c r="D255" s="1" t="s">
        <v>33</v>
      </c>
      <c r="E255" s="3">
        <v>585</v>
      </c>
      <c r="F255" s="1" t="s">
        <v>49</v>
      </c>
      <c r="G255" s="1" t="s">
        <v>952</v>
      </c>
      <c r="H255" s="4">
        <v>617.25</v>
      </c>
      <c r="I255" s="7" t="s">
        <v>481</v>
      </c>
      <c r="J255" s="1" t="s">
        <v>482</v>
      </c>
      <c r="K255" s="1" t="s">
        <v>102</v>
      </c>
      <c r="L255" s="1" t="s">
        <v>103</v>
      </c>
      <c r="M255" s="1" t="s">
        <v>483</v>
      </c>
      <c r="N255" s="1" t="s">
        <v>39</v>
      </c>
      <c r="O255" s="1" t="s">
        <v>668</v>
      </c>
      <c r="P255" s="3">
        <v>599</v>
      </c>
      <c r="R255" s="1" t="s">
        <v>953</v>
      </c>
      <c r="S255" s="1" t="s">
        <v>42</v>
      </c>
      <c r="T255" s="1" t="s">
        <v>485</v>
      </c>
      <c r="V255" s="1" t="s">
        <v>57</v>
      </c>
      <c r="W255" s="1" t="s">
        <v>58</v>
      </c>
      <c r="X255" s="9" t="s">
        <v>928</v>
      </c>
      <c r="Y255" s="12">
        <f t="shared" si="22"/>
        <v>-26</v>
      </c>
      <c r="Z255" s="12">
        <f t="shared" si="23"/>
        <v>-16048.5</v>
      </c>
      <c r="AA255" s="1" t="s">
        <v>689</v>
      </c>
      <c r="AE255" s="4">
        <v>617.25</v>
      </c>
      <c r="AF255" s="4">
        <v>67.400000000000006</v>
      </c>
      <c r="AI255" s="1" t="s">
        <v>490</v>
      </c>
    </row>
    <row r="256" spans="1:35" x14ac:dyDescent="0.25">
      <c r="A256" s="1" t="s">
        <v>928</v>
      </c>
      <c r="B256" s="1" t="s">
        <v>744</v>
      </c>
      <c r="C256" s="1" t="s">
        <v>705</v>
      </c>
      <c r="D256" s="1" t="s">
        <v>33</v>
      </c>
      <c r="E256" s="3">
        <v>586</v>
      </c>
      <c r="F256" s="1" t="s">
        <v>49</v>
      </c>
      <c r="G256" s="1" t="s">
        <v>954</v>
      </c>
      <c r="H256" s="4">
        <v>750</v>
      </c>
      <c r="I256" s="7" t="s">
        <v>955</v>
      </c>
      <c r="J256" s="1" t="s">
        <v>956</v>
      </c>
      <c r="K256" s="1" t="s">
        <v>402</v>
      </c>
      <c r="L256" s="1" t="s">
        <v>103</v>
      </c>
      <c r="M256" s="1" t="s">
        <v>957</v>
      </c>
      <c r="N256" s="1" t="s">
        <v>39</v>
      </c>
      <c r="O256" s="1" t="s">
        <v>801</v>
      </c>
      <c r="P256" s="3">
        <v>610</v>
      </c>
      <c r="R256" s="1" t="s">
        <v>958</v>
      </c>
      <c r="S256" s="1" t="s">
        <v>42</v>
      </c>
      <c r="T256" s="1" t="s">
        <v>959</v>
      </c>
      <c r="X256" s="9" t="s">
        <v>928</v>
      </c>
      <c r="Y256" s="12">
        <f t="shared" si="22"/>
        <v>-24</v>
      </c>
      <c r="Z256" s="12">
        <f t="shared" si="23"/>
        <v>-18000</v>
      </c>
      <c r="AA256" s="1" t="s">
        <v>744</v>
      </c>
      <c r="AE256" s="4">
        <v>750</v>
      </c>
      <c r="AF256" s="4">
        <v>165</v>
      </c>
      <c r="AI256" s="1" t="s">
        <v>960</v>
      </c>
    </row>
    <row r="257" spans="1:35" x14ac:dyDescent="0.25">
      <c r="A257" s="1" t="s">
        <v>928</v>
      </c>
      <c r="B257" s="1" t="s">
        <v>398</v>
      </c>
      <c r="C257" s="1" t="s">
        <v>705</v>
      </c>
      <c r="D257" s="1" t="s">
        <v>33</v>
      </c>
      <c r="E257" s="3">
        <v>589</v>
      </c>
      <c r="F257" s="1" t="s">
        <v>49</v>
      </c>
      <c r="G257" s="1" t="s">
        <v>961</v>
      </c>
      <c r="H257" s="4">
        <v>2389.65</v>
      </c>
      <c r="I257" s="7" t="s">
        <v>231</v>
      </c>
      <c r="J257" s="1" t="s">
        <v>232</v>
      </c>
      <c r="K257" s="1" t="s">
        <v>233</v>
      </c>
      <c r="L257" s="1" t="s">
        <v>234</v>
      </c>
      <c r="M257" s="1" t="s">
        <v>235</v>
      </c>
      <c r="N257" s="1" t="s">
        <v>39</v>
      </c>
      <c r="O257" s="1" t="s">
        <v>896</v>
      </c>
      <c r="P257" s="3">
        <v>630</v>
      </c>
      <c r="R257" s="1" t="s">
        <v>962</v>
      </c>
      <c r="S257" s="1" t="s">
        <v>42</v>
      </c>
      <c r="T257" s="1" t="s">
        <v>56</v>
      </c>
      <c r="V257" s="1" t="s">
        <v>57</v>
      </c>
      <c r="W257" s="1" t="s">
        <v>58</v>
      </c>
      <c r="X257" s="9" t="s">
        <v>928</v>
      </c>
      <c r="Y257" s="12">
        <f t="shared" si="22"/>
        <v>-12</v>
      </c>
      <c r="Z257" s="12">
        <f t="shared" si="23"/>
        <v>-28675.800000000003</v>
      </c>
      <c r="AA257" s="1" t="s">
        <v>622</v>
      </c>
      <c r="AE257" s="4">
        <v>2389.65</v>
      </c>
      <c r="AF257" s="4">
        <v>525.72</v>
      </c>
      <c r="AI257" s="1" t="s">
        <v>715</v>
      </c>
    </row>
    <row r="258" spans="1:35" x14ac:dyDescent="0.25">
      <c r="A258" s="1" t="s">
        <v>928</v>
      </c>
      <c r="B258" s="1" t="s">
        <v>398</v>
      </c>
      <c r="C258" s="1" t="s">
        <v>705</v>
      </c>
      <c r="D258" s="1" t="s">
        <v>33</v>
      </c>
      <c r="E258" s="3">
        <v>590</v>
      </c>
      <c r="F258" s="1" t="s">
        <v>49</v>
      </c>
      <c r="G258" s="1" t="s">
        <v>963</v>
      </c>
      <c r="H258" s="4">
        <v>334.92</v>
      </c>
      <c r="I258" s="7" t="s">
        <v>400</v>
      </c>
      <c r="J258" s="1" t="s">
        <v>401</v>
      </c>
      <c r="K258" s="1" t="s">
        <v>402</v>
      </c>
      <c r="L258" s="1" t="s">
        <v>103</v>
      </c>
      <c r="M258" s="1" t="s">
        <v>403</v>
      </c>
      <c r="N258" s="1" t="s">
        <v>39</v>
      </c>
      <c r="O258" s="1" t="s">
        <v>755</v>
      </c>
      <c r="P258" s="3">
        <v>614</v>
      </c>
      <c r="R258" s="1" t="s">
        <v>964</v>
      </c>
      <c r="S258" s="1" t="s">
        <v>42</v>
      </c>
      <c r="T258" s="1" t="s">
        <v>405</v>
      </c>
      <c r="V258" s="1" t="s">
        <v>97</v>
      </c>
      <c r="W258" s="1" t="s">
        <v>98</v>
      </c>
      <c r="X258" s="9" t="s">
        <v>928</v>
      </c>
      <c r="Y258" s="12">
        <f t="shared" si="22"/>
        <v>-19</v>
      </c>
      <c r="Z258" s="12">
        <f t="shared" si="23"/>
        <v>-6363.4800000000005</v>
      </c>
      <c r="AA258" s="1" t="s">
        <v>246</v>
      </c>
      <c r="AE258" s="4">
        <v>334.92</v>
      </c>
      <c r="AF258" s="4">
        <v>73.680000000000007</v>
      </c>
      <c r="AI258" s="1" t="s">
        <v>430</v>
      </c>
    </row>
    <row r="259" spans="1:35" x14ac:dyDescent="0.25">
      <c r="A259" s="1" t="s">
        <v>928</v>
      </c>
      <c r="B259" s="1" t="s">
        <v>398</v>
      </c>
      <c r="C259" s="1" t="s">
        <v>705</v>
      </c>
      <c r="D259" s="1" t="s">
        <v>33</v>
      </c>
      <c r="E259" s="3">
        <v>591</v>
      </c>
      <c r="F259" s="1" t="s">
        <v>49</v>
      </c>
      <c r="G259" s="1" t="s">
        <v>965</v>
      </c>
      <c r="H259" s="4">
        <v>2249</v>
      </c>
      <c r="I259" s="7" t="s">
        <v>400</v>
      </c>
      <c r="J259" s="1" t="s">
        <v>401</v>
      </c>
      <c r="K259" s="1" t="s">
        <v>402</v>
      </c>
      <c r="L259" s="1" t="s">
        <v>103</v>
      </c>
      <c r="M259" s="1" t="s">
        <v>403</v>
      </c>
      <c r="N259" s="1" t="s">
        <v>39</v>
      </c>
      <c r="O259" s="1" t="s">
        <v>755</v>
      </c>
      <c r="P259" s="3">
        <v>614</v>
      </c>
      <c r="R259" s="1" t="s">
        <v>966</v>
      </c>
      <c r="S259" s="1" t="s">
        <v>42</v>
      </c>
      <c r="T259" s="1" t="s">
        <v>405</v>
      </c>
      <c r="X259" s="9" t="s">
        <v>928</v>
      </c>
      <c r="Y259" s="12">
        <f t="shared" si="22"/>
        <v>-19</v>
      </c>
      <c r="Z259" s="12">
        <f t="shared" si="23"/>
        <v>-42731</v>
      </c>
      <c r="AA259" s="1" t="s">
        <v>246</v>
      </c>
      <c r="AE259" s="4">
        <v>2249</v>
      </c>
      <c r="AF259" s="4">
        <v>494.78</v>
      </c>
      <c r="AI259" s="1" t="s">
        <v>967</v>
      </c>
    </row>
    <row r="260" spans="1:35" x14ac:dyDescent="0.25">
      <c r="A260" s="1" t="s">
        <v>928</v>
      </c>
      <c r="B260" s="1" t="s">
        <v>874</v>
      </c>
      <c r="C260" s="1" t="s">
        <v>889</v>
      </c>
      <c r="D260" s="1" t="s">
        <v>321</v>
      </c>
      <c r="E260" s="3">
        <v>599</v>
      </c>
      <c r="F260" s="1" t="s">
        <v>49</v>
      </c>
      <c r="G260" s="1" t="s">
        <v>968</v>
      </c>
      <c r="H260" s="4">
        <v>-79.3</v>
      </c>
      <c r="I260" s="7" t="s">
        <v>231</v>
      </c>
      <c r="J260" s="1" t="s">
        <v>232</v>
      </c>
      <c r="K260" s="1" t="s">
        <v>233</v>
      </c>
      <c r="L260" s="1" t="s">
        <v>234</v>
      </c>
      <c r="M260" s="1" t="s">
        <v>235</v>
      </c>
      <c r="N260" s="1" t="s">
        <v>39</v>
      </c>
      <c r="O260" s="1" t="s">
        <v>896</v>
      </c>
      <c r="P260" s="3">
        <v>630</v>
      </c>
      <c r="R260" s="1" t="s">
        <v>969</v>
      </c>
      <c r="S260" s="1" t="s">
        <v>42</v>
      </c>
      <c r="T260" s="1" t="s">
        <v>56</v>
      </c>
      <c r="V260" s="1" t="s">
        <v>57</v>
      </c>
      <c r="W260" s="1" t="s">
        <v>58</v>
      </c>
      <c r="X260" s="9" t="s">
        <v>928</v>
      </c>
      <c r="Y260" s="12">
        <f t="shared" si="22"/>
        <v>-12</v>
      </c>
      <c r="Z260" s="12">
        <f t="shared" si="23"/>
        <v>951.59999999999991</v>
      </c>
      <c r="AA260" s="1" t="s">
        <v>889</v>
      </c>
      <c r="AE260" s="4">
        <v>79.3</v>
      </c>
      <c r="AF260" s="4">
        <v>17.45</v>
      </c>
      <c r="AI260" s="1" t="s">
        <v>715</v>
      </c>
    </row>
    <row r="261" spans="1:35" x14ac:dyDescent="0.25">
      <c r="A261" s="1" t="s">
        <v>928</v>
      </c>
      <c r="B261" s="1" t="s">
        <v>874</v>
      </c>
      <c r="C261" s="1" t="s">
        <v>889</v>
      </c>
      <c r="D261" s="1" t="s">
        <v>321</v>
      </c>
      <c r="E261" s="3">
        <v>600</v>
      </c>
      <c r="F261" s="1" t="s">
        <v>49</v>
      </c>
      <c r="G261" s="1" t="s">
        <v>970</v>
      </c>
      <c r="H261" s="4">
        <v>-22.7</v>
      </c>
      <c r="I261" s="7" t="s">
        <v>231</v>
      </c>
      <c r="J261" s="1" t="s">
        <v>232</v>
      </c>
      <c r="K261" s="1" t="s">
        <v>233</v>
      </c>
      <c r="L261" s="1" t="s">
        <v>234</v>
      </c>
      <c r="M261" s="1" t="s">
        <v>235</v>
      </c>
      <c r="N261" s="1" t="s">
        <v>39</v>
      </c>
      <c r="O261" s="1" t="s">
        <v>896</v>
      </c>
      <c r="P261" s="3">
        <v>630</v>
      </c>
      <c r="R261" s="1" t="s">
        <v>971</v>
      </c>
      <c r="S261" s="1" t="s">
        <v>42</v>
      </c>
      <c r="T261" s="1" t="s">
        <v>56</v>
      </c>
      <c r="V261" s="1" t="s">
        <v>57</v>
      </c>
      <c r="W261" s="1" t="s">
        <v>58</v>
      </c>
      <c r="X261" s="9" t="s">
        <v>928</v>
      </c>
      <c r="Y261" s="12">
        <f t="shared" si="22"/>
        <v>-12</v>
      </c>
      <c r="Z261" s="12">
        <f t="shared" si="23"/>
        <v>272.39999999999998</v>
      </c>
      <c r="AA261" s="1" t="s">
        <v>465</v>
      </c>
      <c r="AE261" s="4">
        <v>22.7</v>
      </c>
      <c r="AF261" s="4">
        <v>4.99</v>
      </c>
      <c r="AI261" s="1" t="s">
        <v>715</v>
      </c>
    </row>
    <row r="264" spans="1:35" x14ac:dyDescent="0.25">
      <c r="H264" s="11">
        <f>SUBTOTAL(9,H3:H261)</f>
        <v>610749.24000000034</v>
      </c>
      <c r="Y264" s="14"/>
      <c r="Z264" s="16" t="s">
        <v>977</v>
      </c>
    </row>
    <row r="267" spans="1:35" ht="45" customHeight="1" x14ac:dyDescent="0.25">
      <c r="N267" s="17" t="s">
        <v>978</v>
      </c>
      <c r="P267" s="15">
        <f>(Z264/H264)</f>
        <v>4.5833435830390856</v>
      </c>
    </row>
  </sheetData>
  <autoFilter ref="I2:I261">
    <filterColumn colId="0">
      <filters>
        <filter val="A2A Energia SpA"/>
        <filter val="Ai4SMARTCITY Srl"/>
        <filter val="ANAC  AUTORITA' NAZIONALE ANTICORRUZIONE"/>
        <filter val="AUSER Volontariato gruppo Castelfranco Emilia"/>
        <filter val="AUTOSPURGO SAVIGNI SRL"/>
        <filter val="BAGNO ASTRA SAS DI PANDINI E C"/>
        <filter val="BIFANI ULDERICA"/>
        <filter val="BMEDICA SRL"/>
        <filter val="CAI SRL"/>
        <filter val="Calabrò Simona Concetta"/>
        <filter val="CBA Informatica srl"/>
        <filter val="CER MEDICAL SRL"/>
        <filter val="CIRFOOD S.C."/>
        <filter val="CISPEL Emilia - Romagna"/>
        <filter val="COM Metodi S.p.A."/>
        <filter val="DE GENNARO MARIA ROSARIA MELANIA"/>
        <filter val="DOMARC S.R.L."/>
        <filter val="E.B. SRL  -  EMILIANA BUS"/>
        <filter val="ECO ERIDANIA  S.P.A."/>
        <filter val="EFFEMME S.R.L."/>
        <filter val="ERREBIAN S.P.A."/>
        <filter val="Essity Italy S.p.A."/>
        <filter val="EUROSERVIZI SRL"/>
        <filter val="FANELLI MELISSA"/>
        <filter val="GIALDI s.r.l."/>
        <filter val="HERA  S.p.A."/>
        <filter val="HERA COMM S.p.A."/>
        <filter val="ING. FERRARI S.P.A."/>
        <filter val="LUZZITELLI DAVIDE"/>
        <filter val="MASINI GIUSEPPE"/>
        <filter val="MIELE SRL"/>
        <filter val="MIGLIETTA DARIO"/>
        <filter val="MILONE MARCELLO"/>
        <filter val="Miltecho srl"/>
        <filter val="MONTE dei PASCHI di SIENA S.p.A."/>
        <filter val="MULTIVENDOR SERVICE SRL SOCIETA' CON SOCIO UNICO"/>
        <filter val="NACATUR INTERNATIONAL IMPORT EXPORT SRL"/>
        <filter val="NESTLE' ITALIANA SPA"/>
        <filter val="OASI LAVORO SPA"/>
        <filter val="OFFICE MARKET SRL"/>
        <filter val="Omega Ausili Srl"/>
        <filter val="PUBBLICA  ASSISTENZA  A.V.P.A. CROCE BLU"/>
        <filter val="PUBBLICA  ASSISTENZA SASSUOLO P.A.S. CROCE BLU ODV"/>
        <filter val="PUBLIKA S.T. P. srl"/>
        <filter val="Rekeep S.p.A."/>
        <filter val="RENTOKIL INITIAL ITALIA S.p.A."/>
        <filter val="S.LLE BARRACCA S.N.C di GUAZZALOCA  Leonardo &amp; C."/>
        <filter val="SANGIORGI GIORGIA"/>
        <filter val="SERVIZI OSPEDALIERI S.p.A."/>
        <filter val="SIMONINI ELISABETTA PARRUCCHIERI"/>
        <filter val="SINERGICA IMPIANTI S.R.L."/>
        <filter val="SOL EDIL SRL"/>
        <filter val="STANZANI  &amp; C. S.N.C."/>
        <filter val="TAROZZI SNC di Tarozzi A. &amp; Tarozzi L."/>
        <filter val="TASSINARI SILVIA"/>
        <filter val="TAZZIOLI ANTONIO"/>
        <filter val="TERMOIDRAULICA di TASSINARI R. &amp; C. SNC"/>
        <filter val="Tim S.p.A. - cellulare"/>
        <filter val="TRES LINE SRL"/>
        <filter val="VOLTA PROFESSIONAL S.r.l."/>
        <filter val="WATER TEAM S.r.L."/>
        <filter val="Willis Italia S.p.A."/>
      </filters>
    </filterColumn>
  </autoFilter>
  <mergeCells count="1">
    <mergeCell ref="A1:AA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GIORNI.LAVORATIVI.TOT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Patragnone Caterina</dc:creator>
  <cp:lastModifiedBy>Patragnone Caterina</cp:lastModifiedBy>
  <dcterms:created xsi:type="dcterms:W3CDTF">2023-01-30T12:05:42Z</dcterms:created>
  <dcterms:modified xsi:type="dcterms:W3CDTF">2023-01-30T14:33:16Z</dcterms:modified>
</cp:coreProperties>
</file>